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ate\doa\DOA_SFSD\LGSB\ACCOUNTING-REPORTING SECTION\ACCTNG-REPORTING DOCUMENTS\ANNUAL-FINANCIAL-REPORT\2025\"/>
    </mc:Choice>
  </mc:AlternateContent>
  <xr:revisionPtr revIDLastSave="0" documentId="13_ncr:1_{72586AAC-6FBD-4CE4-9FB7-36F878143E5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nstructions" sheetId="14" r:id="rId1"/>
    <sheet name="Page 1 - Filing Fee Form " sheetId="13" r:id="rId2"/>
    <sheet name="Page 2 - Revenue- Expense" sheetId="1" r:id="rId3"/>
    <sheet name="FDRAAFRTable" sheetId="16" state="hidden" r:id="rId4"/>
    <sheet name="Update Log" sheetId="15" state="hidden" r:id="rId5"/>
    <sheet name="EntityTable" sheetId="17" state="hidden" r:id="rId6"/>
  </sheets>
  <externalReferences>
    <externalReference r:id="rId7"/>
  </externalReferences>
  <definedNames>
    <definedName name="_xlnm.Print_Area" localSheetId="0">Instructions!$A$6:$K$56</definedName>
    <definedName name="_xlnm.Print_Area" localSheetId="1">'Page 1 - Filing Fee Form '!$A$1:$P$54</definedName>
    <definedName name="_xlnm.Print_Area" localSheetId="2">'Page 2 - Revenue- Expense'!$A$1:$E$56</definedName>
    <definedName name="_xlnm.Print_Titles" localSheetId="0">Instructions!$1:$5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6" i="16" l="1"/>
  <c r="L25" i="16"/>
  <c r="L24" i="16"/>
  <c r="L23" i="16"/>
  <c r="L22" i="16"/>
  <c r="L21" i="16"/>
  <c r="L20" i="16"/>
  <c r="L19" i="16"/>
  <c r="L18" i="16"/>
  <c r="L17" i="16"/>
  <c r="L16" i="16"/>
  <c r="L15" i="16"/>
  <c r="L14" i="16"/>
  <c r="L13" i="16"/>
  <c r="L12" i="16"/>
  <c r="L11" i="16"/>
  <c r="L10" i="16"/>
  <c r="L9" i="16"/>
  <c r="L8" i="16"/>
  <c r="L7" i="16"/>
  <c r="L6" i="16"/>
  <c r="L5" i="16"/>
  <c r="L4" i="16"/>
  <c r="L3" i="16"/>
  <c r="L2" i="16"/>
  <c r="D3" i="16"/>
  <c r="D2" i="16"/>
  <c r="H2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F14" i="16"/>
  <c r="F13" i="16"/>
  <c r="F12" i="16"/>
  <c r="F11" i="16"/>
  <c r="F10" i="16"/>
  <c r="F9" i="16"/>
  <c r="F8" i="16"/>
  <c r="F7" i="16"/>
  <c r="F6" i="16"/>
  <c r="F5" i="16"/>
  <c r="F4" i="16"/>
  <c r="F3" i="16"/>
  <c r="F2" i="16"/>
  <c r="E26" i="16"/>
  <c r="E25" i="16"/>
  <c r="E24" i="16"/>
  <c r="E23" i="16"/>
  <c r="E22" i="16"/>
  <c r="E21" i="16"/>
  <c r="E20" i="16"/>
  <c r="E19" i="16"/>
  <c r="E18" i="16"/>
  <c r="E17" i="16"/>
  <c r="E16" i="16"/>
  <c r="E15" i="16"/>
  <c r="E14" i="16"/>
  <c r="E13" i="16"/>
  <c r="E12" i="16"/>
  <c r="E11" i="16"/>
  <c r="E10" i="16"/>
  <c r="E9" i="16"/>
  <c r="E8" i="16"/>
  <c r="E7" i="16"/>
  <c r="E6" i="16"/>
  <c r="E5" i="16"/>
  <c r="E4" i="16"/>
  <c r="E3" i="16"/>
  <c r="E2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B3" i="16"/>
  <c r="B2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D19" i="16" s="1"/>
  <c r="A5" i="1"/>
  <c r="C9" i="13"/>
  <c r="C23" i="16" s="1"/>
  <c r="C7" i="13"/>
  <c r="S21" i="16"/>
  <c r="P20" i="16"/>
  <c r="P19" i="16"/>
  <c r="P18" i="16"/>
  <c r="P17" i="16"/>
  <c r="P16" i="16"/>
  <c r="P15" i="16"/>
  <c r="P14" i="16"/>
  <c r="P13" i="16"/>
  <c r="P12" i="16"/>
  <c r="P11" i="16"/>
  <c r="P10" i="16"/>
  <c r="P9" i="16"/>
  <c r="P8" i="16"/>
  <c r="P7" i="16"/>
  <c r="P6" i="16"/>
  <c r="P5" i="16"/>
  <c r="P4" i="16"/>
  <c r="P3" i="16"/>
  <c r="Q13" i="16"/>
  <c r="Q10" i="16"/>
  <c r="Q8" i="16"/>
  <c r="Q26" i="16"/>
  <c r="Q25" i="16"/>
  <c r="Q24" i="16"/>
  <c r="Q23" i="16"/>
  <c r="Q21" i="16"/>
  <c r="Q20" i="16"/>
  <c r="Q19" i="16"/>
  <c r="Q18" i="16"/>
  <c r="Q17" i="16"/>
  <c r="Q16" i="16"/>
  <c r="Q15" i="16"/>
  <c r="Q14" i="16"/>
  <c r="Q12" i="16"/>
  <c r="Q11" i="16"/>
  <c r="Q9" i="16"/>
  <c r="Q7" i="16"/>
  <c r="Q6" i="16"/>
  <c r="Q5" i="16"/>
  <c r="Q4" i="16"/>
  <c r="Q3" i="16"/>
  <c r="Q2" i="16"/>
  <c r="C14" i="16" l="1"/>
  <c r="D20" i="16"/>
  <c r="D21" i="16"/>
  <c r="D22" i="16"/>
  <c r="C13" i="16"/>
  <c r="D23" i="16"/>
  <c r="C15" i="16"/>
  <c r="D24" i="16"/>
  <c r="C8" i="16"/>
  <c r="C24" i="16"/>
  <c r="C9" i="16"/>
  <c r="C25" i="16"/>
  <c r="C10" i="16"/>
  <c r="C26" i="16"/>
  <c r="C11" i="16"/>
  <c r="C12" i="16"/>
  <c r="D25" i="16"/>
  <c r="D26" i="16"/>
  <c r="C16" i="16"/>
  <c r="D4" i="16"/>
  <c r="C17" i="16"/>
  <c r="D5" i="16"/>
  <c r="C2" i="16"/>
  <c r="C18" i="16"/>
  <c r="D6" i="16"/>
  <c r="C3" i="16"/>
  <c r="C19" i="16"/>
  <c r="D7" i="16"/>
  <c r="C4" i="16"/>
  <c r="C20" i="16"/>
  <c r="D8" i="16"/>
  <c r="C5" i="16"/>
  <c r="C21" i="16"/>
  <c r="D9" i="16"/>
  <c r="C6" i="16"/>
  <c r="C22" i="16"/>
  <c r="D10" i="16"/>
  <c r="C7" i="16"/>
  <c r="D11" i="16"/>
  <c r="D12" i="16"/>
  <c r="D13" i="16"/>
  <c r="D14" i="16"/>
  <c r="D15" i="16"/>
  <c r="D16" i="16"/>
  <c r="D17" i="16"/>
  <c r="D18" i="16"/>
  <c r="I26" i="16"/>
  <c r="H26" i="16"/>
  <c r="I25" i="16"/>
  <c r="H25" i="16"/>
  <c r="I24" i="16"/>
  <c r="H24" i="16"/>
  <c r="I23" i="16"/>
  <c r="H23" i="16"/>
  <c r="I22" i="16"/>
  <c r="H22" i="16"/>
  <c r="I21" i="16"/>
  <c r="H21" i="16"/>
  <c r="I20" i="16"/>
  <c r="H20" i="16"/>
  <c r="I19" i="16"/>
  <c r="H19" i="16"/>
  <c r="I18" i="16"/>
  <c r="H18" i="16"/>
  <c r="I17" i="16"/>
  <c r="H17" i="16"/>
  <c r="I16" i="16"/>
  <c r="H16" i="16"/>
  <c r="I15" i="16"/>
  <c r="H15" i="16"/>
  <c r="I14" i="16"/>
  <c r="H14" i="16"/>
  <c r="I13" i="16"/>
  <c r="H13" i="16"/>
  <c r="I12" i="16"/>
  <c r="H12" i="16"/>
  <c r="I11" i="16"/>
  <c r="H11" i="16"/>
  <c r="I10" i="16"/>
  <c r="H10" i="16"/>
  <c r="I9" i="16"/>
  <c r="H9" i="16"/>
  <c r="I8" i="16"/>
  <c r="H8" i="16"/>
  <c r="I7" i="16"/>
  <c r="H7" i="16"/>
  <c r="I6" i="16"/>
  <c r="H6" i="16"/>
  <c r="I5" i="16"/>
  <c r="H5" i="16"/>
  <c r="I4" i="16"/>
  <c r="H4" i="16"/>
  <c r="I3" i="16"/>
  <c r="H3" i="16"/>
  <c r="I2" i="16"/>
  <c r="E52" i="1"/>
  <c r="E39" i="1"/>
  <c r="E25" i="1"/>
  <c r="E43" i="1" l="1"/>
  <c r="Q22" i="16" s="1"/>
  <c r="E54" i="1"/>
</calcChain>
</file>

<file path=xl/sharedStrings.xml><?xml version="1.0" encoding="utf-8"?>
<sst xmlns="http://schemas.openxmlformats.org/spreadsheetml/2006/main" count="784" uniqueCount="416">
  <si>
    <t>STATE OF MONTANA</t>
  </si>
  <si>
    <t xml:space="preserve">  </t>
  </si>
  <si>
    <t>Montana Department of Administration</t>
  </si>
  <si>
    <t>PO Box 200547</t>
  </si>
  <si>
    <t>Name Correction:</t>
  </si>
  <si>
    <t>Address</t>
  </si>
  <si>
    <t>Address Correction:</t>
  </si>
  <si>
    <t>Date:</t>
  </si>
  <si>
    <t xml:space="preserve">E-mail: </t>
  </si>
  <si>
    <t>(2)</t>
  </si>
  <si>
    <r>
      <t xml:space="preserve"> </t>
    </r>
    <r>
      <rPr>
        <u/>
        <sz val="12"/>
        <rFont val="Arial"/>
        <family val="2"/>
      </rPr>
      <t xml:space="preserve">                        </t>
    </r>
  </si>
  <si>
    <t>Entity Name</t>
  </si>
  <si>
    <t>Cash Receipts</t>
  </si>
  <si>
    <t>Title:</t>
  </si>
  <si>
    <t xml:space="preserve">Name: </t>
  </si>
  <si>
    <t>(a)</t>
  </si>
  <si>
    <t>(b)</t>
  </si>
  <si>
    <t>(c)</t>
  </si>
  <si>
    <t>(d)</t>
  </si>
  <si>
    <t>Add outstanding deposits</t>
  </si>
  <si>
    <t>Service Pensions</t>
  </si>
  <si>
    <t>Injury Allowance</t>
  </si>
  <si>
    <t>Sickness Allowance</t>
  </si>
  <si>
    <t>Funeral Expenses</t>
  </si>
  <si>
    <t>Return of Employee Contributions</t>
  </si>
  <si>
    <t>Audit Fee</t>
  </si>
  <si>
    <t>(e)</t>
  </si>
  <si>
    <t>(f)</t>
  </si>
  <si>
    <t>(g)</t>
  </si>
  <si>
    <t>(h)</t>
  </si>
  <si>
    <t>(I)</t>
  </si>
  <si>
    <t>(j)</t>
  </si>
  <si>
    <t>840 Helena Av.</t>
  </si>
  <si>
    <t>Helena, MT 59601</t>
  </si>
  <si>
    <t>Helena, MT  59620-0547</t>
  </si>
  <si>
    <t>Total of all Cash/Investments Reported:</t>
  </si>
  <si>
    <t>33XXXX</t>
  </si>
  <si>
    <t>5106XX</t>
  </si>
  <si>
    <t>5103XX</t>
  </si>
  <si>
    <t>Montana State Auditor</t>
  </si>
  <si>
    <t>33505X</t>
  </si>
  <si>
    <t>Other (Describe)</t>
  </si>
  <si>
    <t>(3)</t>
  </si>
  <si>
    <t xml:space="preserve">Miscellaneous Revenues </t>
  </si>
  <si>
    <t>366XXX</t>
  </si>
  <si>
    <t>Employee's Contributions</t>
  </si>
  <si>
    <t>Donations, Gifts and Bequests</t>
  </si>
  <si>
    <t>37XXXX</t>
  </si>
  <si>
    <t>*Description of Restatements/Prior Period Adjustments entered on Line 9</t>
  </si>
  <si>
    <t>Cash Disbursements</t>
  </si>
  <si>
    <t>101XXX</t>
  </si>
  <si>
    <t>Payment from State Auditor's Office (Insurance Apportionment)</t>
  </si>
  <si>
    <t>City</t>
  </si>
  <si>
    <t>State</t>
  </si>
  <si>
    <t>Zip</t>
  </si>
  <si>
    <t xml:space="preserve">Fire Department Relief Association Date Incorporated: </t>
  </si>
  <si>
    <t>00/00/0000</t>
  </si>
  <si>
    <t>00/00/00</t>
  </si>
  <si>
    <t>Fiscal Year End:</t>
  </si>
  <si>
    <r>
      <t>Taxes/Assessments</t>
    </r>
    <r>
      <rPr>
        <sz val="11"/>
        <rFont val="Calibri"/>
        <family val="2"/>
        <scheme val="minor"/>
      </rPr>
      <t xml:space="preserve"> </t>
    </r>
  </si>
  <si>
    <t>ANNUAL FINANCIAL REPORT</t>
  </si>
  <si>
    <t>If there are any other assets or liabilities, please list on separate sheet of paper and attach to this report.</t>
  </si>
  <si>
    <t>MT</t>
  </si>
  <si>
    <t>Mitchell Building - Room 255</t>
  </si>
  <si>
    <t>AND</t>
  </si>
  <si>
    <t>Local Government Services</t>
  </si>
  <si>
    <t>(4)</t>
  </si>
  <si>
    <t>Total Cash Disbursements (Total Lines 7a through 7j)</t>
  </si>
  <si>
    <t>LGSPortalRegistration@mt.gov</t>
  </si>
  <si>
    <t>http://sfsd.mt.gov/LGSB/LGSPortal</t>
  </si>
  <si>
    <t>MONTANA STATE AUDITOR:</t>
  </si>
  <si>
    <t>DEPARTMENT OF ADMINISTRATION/LOCAL GOVT SERVICES:</t>
  </si>
  <si>
    <t xml:space="preserve">Questions may be directed to our office at: (406)-444-9101 or </t>
  </si>
  <si>
    <r>
      <rPr>
        <b/>
        <u/>
        <sz val="12"/>
        <color indexed="8"/>
        <rFont val="Calibri"/>
        <family val="2"/>
        <scheme val="minor"/>
      </rPr>
      <t>CERTIFICATION:</t>
    </r>
    <r>
      <rPr>
        <b/>
        <sz val="12"/>
        <color indexed="8"/>
        <rFont val="Calibri"/>
        <family val="2"/>
        <scheme val="minor"/>
      </rPr>
      <t xml:space="preserve">   </t>
    </r>
    <r>
      <rPr>
        <sz val="12"/>
        <color indexed="8"/>
        <rFont val="Calibri"/>
        <family val="2"/>
        <scheme val="minor"/>
      </rPr>
      <t>I hereby certify that the information provided in this report is true and correct to the best of my knowledge.</t>
    </r>
  </si>
  <si>
    <t xml:space="preserve">Email to:  </t>
  </si>
  <si>
    <t xml:space="preserve">Upload through the Portal: </t>
  </si>
  <si>
    <r>
      <rPr>
        <sz val="12"/>
        <color theme="1"/>
        <rFont val="Calibri"/>
        <family val="2"/>
        <scheme val="minor"/>
      </rPr>
      <t>or</t>
    </r>
    <r>
      <rPr>
        <b/>
        <sz val="12"/>
        <color theme="1"/>
        <rFont val="Calibri"/>
        <family val="2"/>
        <scheme val="minor"/>
      </rPr>
      <t xml:space="preserve"> Email to:  </t>
    </r>
  </si>
  <si>
    <r>
      <rPr>
        <sz val="12"/>
        <rFont val="Calibri"/>
        <family val="2"/>
        <scheme val="minor"/>
      </rPr>
      <t>or</t>
    </r>
    <r>
      <rPr>
        <b/>
        <sz val="12"/>
        <rFont val="Calibri"/>
        <family val="2"/>
        <scheme val="minor"/>
      </rPr>
      <t xml:space="preserve"> send by Standard Mail:</t>
    </r>
  </si>
  <si>
    <r>
      <rPr>
        <sz val="12"/>
        <color theme="1"/>
        <rFont val="Calibri"/>
        <family val="2"/>
        <scheme val="minor"/>
      </rPr>
      <t>or</t>
    </r>
    <r>
      <rPr>
        <b/>
        <sz val="12"/>
        <color theme="1"/>
        <rFont val="Calibri"/>
        <family val="2"/>
        <scheme val="minor"/>
      </rPr>
      <t xml:space="preserve"> send by Standard Mail:</t>
    </r>
  </si>
  <si>
    <t>ENTITY CONTACT INFORMATION-REQUIRED</t>
  </si>
  <si>
    <t>Phone:</t>
  </si>
  <si>
    <t>Intergovernmental Revenues</t>
  </si>
  <si>
    <r>
      <t>Interest, Royalty, and Investment Earnings (also Gain/</t>
    </r>
    <r>
      <rPr>
        <sz val="11"/>
        <color rgb="FFC00000"/>
        <rFont val="Calibri"/>
        <family val="2"/>
        <scheme val="minor"/>
      </rPr>
      <t>(loss)</t>
    </r>
    <r>
      <rPr>
        <sz val="11"/>
        <rFont val="Calibri"/>
        <family val="2"/>
        <scheme val="minor"/>
      </rPr>
      <t xml:space="preserve"> on Sale of investments)</t>
    </r>
  </si>
  <si>
    <t>Total Cash Receipts (Total Lines 2 through 5)</t>
  </si>
  <si>
    <t>Disability Pensions</t>
  </si>
  <si>
    <t>Pension to Surviving Spouses and Children</t>
  </si>
  <si>
    <t>Bond and Insurance Premiums</t>
  </si>
  <si>
    <t xml:space="preserve">Other (Describe) </t>
  </si>
  <si>
    <r>
      <t xml:space="preserve">Cash Balance at </t>
    </r>
    <r>
      <rPr>
        <b/>
        <u/>
        <sz val="11"/>
        <rFont val="Calibri"/>
        <family val="2"/>
        <scheme val="minor"/>
      </rPr>
      <t>End</t>
    </r>
    <r>
      <rPr>
        <b/>
        <sz val="11"/>
        <rFont val="Calibri"/>
        <family val="2"/>
        <scheme val="minor"/>
      </rPr>
      <t xml:space="preserve"> of Fiscal Year:
  (line 1 + Line 6 - Line 8  +/-  Line 9)</t>
    </r>
  </si>
  <si>
    <t>Cash and Investments Held by the City/Town</t>
  </si>
  <si>
    <t xml:space="preserve">For other forms or information, please see our website at:  </t>
  </si>
  <si>
    <t>*Restatements/Prior Period Adjustments (if negative enter as a minus)</t>
  </si>
  <si>
    <t>101XXX/ 105XXX</t>
  </si>
  <si>
    <t>31XXXX/ 363XXX</t>
  </si>
  <si>
    <r>
      <rPr>
        <b/>
        <sz val="11"/>
        <rFont val="Calibri"/>
        <family val="2"/>
        <scheme val="minor"/>
      </rPr>
      <t xml:space="preserve">Cash and Investments </t>
    </r>
    <r>
      <rPr>
        <sz val="11"/>
        <rFont val="Calibri"/>
        <family val="2"/>
        <scheme val="minor"/>
      </rPr>
      <t xml:space="preserve">(Checking accounts, savings accounts, CD’s, money market accounts, investments, etc.)  </t>
    </r>
  </si>
  <si>
    <t>Subtract outstanding checks (enter as a negative)</t>
  </si>
  <si>
    <r>
      <rPr>
        <b/>
        <sz val="11"/>
        <rFont val="Calibri"/>
        <family val="2"/>
        <scheme val="minor"/>
      </rPr>
      <t xml:space="preserve">Balance Check:  </t>
    </r>
    <r>
      <rPr>
        <sz val="11"/>
        <rFont val="Calibri"/>
        <family val="2"/>
        <scheme val="minor"/>
      </rPr>
      <t xml:space="preserve">Difference between cash listed on line (10) minus line (15):                
</t>
    </r>
    <r>
      <rPr>
        <b/>
        <sz val="11"/>
        <rFont val="Calibri"/>
        <family val="2"/>
        <scheme val="minor"/>
      </rPr>
      <t>(Must be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$0; if not, the report is not in balance and may not be accepted.)</t>
    </r>
  </si>
  <si>
    <t>The annual financial report must be completed and submitted within 6 months of your fiscal year end. If your year end is June 30th, the report is due by December 31st.  Please note:  a monetary penalty may be assessed if the report is not submitted by the due date.</t>
  </si>
  <si>
    <t xml:space="preserve"> Type or sign name</t>
  </si>
  <si>
    <r>
      <t xml:space="preserve">Cash Balance at </t>
    </r>
    <r>
      <rPr>
        <b/>
        <u/>
        <sz val="11"/>
        <rFont val="Calibri"/>
        <family val="2"/>
        <scheme val="minor"/>
      </rPr>
      <t>Beginning</t>
    </r>
    <r>
      <rPr>
        <b/>
        <sz val="11"/>
        <rFont val="Calibri"/>
        <family val="2"/>
        <scheme val="minor"/>
      </rPr>
      <t xml:space="preserve"> of Fiscal year:  </t>
    </r>
    <r>
      <rPr>
        <sz val="11"/>
        <rFont val="Calibri"/>
        <family val="2"/>
        <scheme val="minor"/>
      </rPr>
      <t>should agree to the Ending Cash Balance on last year's report.  If not, you may need to report a Restatement or Prior Period Adjustment on line 9.</t>
    </r>
  </si>
  <si>
    <t>Board Member:</t>
  </si>
  <si>
    <t>Entity #:</t>
  </si>
  <si>
    <t>BARS Account #</t>
  </si>
  <si>
    <r>
      <rPr>
        <b/>
        <sz val="12"/>
        <color theme="1"/>
        <rFont val="Calibri"/>
        <family val="2"/>
        <scheme val="minor"/>
      </rPr>
      <t>NOTE:</t>
    </r>
    <r>
      <rPr>
        <sz val="12"/>
        <color theme="1"/>
        <rFont val="Calibri"/>
        <family val="2"/>
        <scheme val="minor"/>
      </rPr>
      <t xml:space="preserve">  Page 1 (this page) must be attached to all reports and no matter the format, the report is due within 6 months of your fiscal year-end.</t>
    </r>
  </si>
  <si>
    <t>Annual Financial Report Instructions</t>
  </si>
  <si>
    <t>Instructions - Tab 1</t>
  </si>
  <si>
    <t>Filing Fee Form - Tab 2</t>
  </si>
  <si>
    <t>Completed</t>
  </si>
  <si>
    <t>B.  Entity Contact Information:  enter name, email, title and phone number.</t>
  </si>
  <si>
    <t>Manual Completion of the Filing Fee Form</t>
  </si>
  <si>
    <t>Annual Financial Report - Tab 3</t>
  </si>
  <si>
    <t>2.  Annual Financial Report: used to report the financial activity of the entity for the fiscal year.</t>
  </si>
  <si>
    <t>Schedule of Assets and Liabilities</t>
  </si>
  <si>
    <t>Manual completion of the Annual Financial Report</t>
  </si>
  <si>
    <t>Fire Department Relief Association</t>
  </si>
  <si>
    <t>FIRE DEPARTMENT RELIEF ASSOCIATION</t>
  </si>
  <si>
    <t>1.  Filing Fee Form:  used to verify entity and contact information for the Fire Department Relief Association.</t>
  </si>
  <si>
    <t xml:space="preserve">Complete steps A and B above.  </t>
  </si>
  <si>
    <t>G.  Lines 11 - 15 Cash and Investments:  enter amounts from bank statement and/or reconciliations at fiscal year end.  The amount in line 15 should match to the amount in line 10.  The crosscheck box under line 15 should equal $0.  If it does not, you should determine the reason for the out of balance and make any corrections necessary prior to submitting the report.</t>
  </si>
  <si>
    <t xml:space="preserve">D.  Enter amount in Line 9 if applicable.  </t>
  </si>
  <si>
    <t>This form is used to report the financial status of the Fire Department Relief Association as of the fiscal year end.  There are 3 tabs in this workbook: "Instructions", "Filing Fee Form" and "Annual Financial Report".</t>
  </si>
  <si>
    <t>SUBMIT TO THE DEPARTMENT OF ADMINISTRATION AND THE MONTANA STATE AUDITOR</t>
  </si>
  <si>
    <t>DEPARTMENT OF ADMINISTRATION - LOCAL GOVERNMENT SERVICES BUREAU</t>
  </si>
  <si>
    <t>F.  Line 10 should equal the following:  Line 1 + Line 6 - Line 8 +/- Line 9 = Line 10 or Beginning Balance + Cash Receipts - Cash Disbursements +/- Prior Period Adjustment = Cash Balance at End of Fiscal Year.</t>
  </si>
  <si>
    <t>March 2021</t>
  </si>
  <si>
    <t>Added Update Log tab.</t>
  </si>
  <si>
    <t>General formating.</t>
  </si>
  <si>
    <t>Added instruction tab including manual completion instructions.</t>
  </si>
  <si>
    <t>This tab outlines the procedure for completing the Annual Financial Report (AFR).  It can also be used as a checklist to ensure required information is complete.  The instruction tab does not need to be included in your submission.</t>
  </si>
  <si>
    <t>https://sfsd.mt.gov/LGSB/index</t>
  </si>
  <si>
    <t>Verified links to outside information.</t>
  </si>
  <si>
    <r>
      <rPr>
        <b/>
        <u/>
        <sz val="12"/>
        <color indexed="8"/>
        <rFont val="Calibri"/>
        <family val="2"/>
        <scheme val="minor"/>
      </rPr>
      <t>Alternative Report Formats:</t>
    </r>
    <r>
      <rPr>
        <u/>
        <sz val="12"/>
        <color indexed="8"/>
        <rFont val="Calibri"/>
        <family val="2"/>
        <scheme val="minor"/>
      </rPr>
      <t xml:space="preserve"> </t>
    </r>
    <r>
      <rPr>
        <sz val="12"/>
        <color indexed="8"/>
        <rFont val="Calibri"/>
        <family val="2"/>
        <scheme val="minor"/>
      </rPr>
      <t xml:space="preserve">You may submit computer-generated reports (such as a Balance Sheet and a Profit and Loss or Income Statement or an audit) as long as similar information is provided.  </t>
    </r>
  </si>
  <si>
    <t>B.  Enter cash receipts (monies received) in Lines 2 - 5 in the appropriate categories and enter total amount of cash received in Line 6.</t>
  </si>
  <si>
    <t xml:space="preserve">C.  Enter cash disbursements (monies spent) in Line 7  and enter total amount of cash disbursed in Line 8.   </t>
  </si>
  <si>
    <t>SAOCSDFiscal@mt.gov</t>
  </si>
  <si>
    <t>Questions: Call 406-444-2040</t>
  </si>
  <si>
    <t>Updated the State Auditor's Office email and phone number per call from Adam Stoll</t>
  </si>
  <si>
    <t>March 2022</t>
  </si>
  <si>
    <t>Information in the salmon colored cells may NOT be modified.</t>
  </si>
  <si>
    <t>A.  Enter beginning cash amounts in Line 1.  
This amount should balance to the amount of cash at the end of the prior fiscal year.</t>
  </si>
  <si>
    <t>Entity Type</t>
  </si>
  <si>
    <t>Entity Number</t>
  </si>
  <si>
    <t>County</t>
  </si>
  <si>
    <t>Purpose of SPD</t>
  </si>
  <si>
    <t>SPD Formation Method</t>
  </si>
  <si>
    <t>Entity Governing Body</t>
  </si>
  <si>
    <t>Accounting Method</t>
  </si>
  <si>
    <t>Account Type</t>
  </si>
  <si>
    <t>Account Name</t>
  </si>
  <si>
    <t>Account Number</t>
  </si>
  <si>
    <t>Account Detail</t>
  </si>
  <si>
    <t>Amount</t>
  </si>
  <si>
    <t>County Records</t>
  </si>
  <si>
    <t>Comment1</t>
  </si>
  <si>
    <t>Comment2</t>
  </si>
  <si>
    <t>Comment3</t>
  </si>
  <si>
    <t>Balance</t>
  </si>
  <si>
    <t>Previous Cash Balance</t>
  </si>
  <si>
    <t>Receipts</t>
  </si>
  <si>
    <t>Disbursements</t>
  </si>
  <si>
    <t>Prior Year Adjustments</t>
  </si>
  <si>
    <t>New Cash Balance</t>
  </si>
  <si>
    <t>Assets</t>
  </si>
  <si>
    <t>Cash and Investments</t>
  </si>
  <si>
    <t xml:space="preserve">Taxes/Assessments </t>
  </si>
  <si>
    <t>Intergovernmental Revenues - Payment from State Auditor's Office (Insurance Apportionment)</t>
  </si>
  <si>
    <t>Intergovernmental Revenues - Other (Describe)</t>
  </si>
  <si>
    <t>Miscellaneous Revenues - Employee's Contributions</t>
  </si>
  <si>
    <t>Miscellaneous Revenues - Donations, Gifts and Bequests</t>
  </si>
  <si>
    <t>Miscellaneous Revenues - Other (Describe)</t>
  </si>
  <si>
    <t>Interest, Royalty, and Investment Earnings (also Gain/(loss) on Sale of investments)</t>
  </si>
  <si>
    <t>31XXXX-363XXX</t>
  </si>
  <si>
    <t>Entity Category</t>
  </si>
  <si>
    <t>Account Entity Number</t>
  </si>
  <si>
    <t>Baker Fire Dept Relief Assoc</t>
  </si>
  <si>
    <t>Special Purpose Districts</t>
  </si>
  <si>
    <t>FIRE DEPARTMENT RELIEF ASSOCIATIONS</t>
  </si>
  <si>
    <t>Fallon County</t>
  </si>
  <si>
    <t>041301</t>
  </si>
  <si>
    <t>Belgrade Fire Dept Relief Assoc</t>
  </si>
  <si>
    <t>Gallatin County</t>
  </si>
  <si>
    <t>041601</t>
  </si>
  <si>
    <t>Belt Fire Dept Relief Assoc</t>
  </si>
  <si>
    <t>Cascade County</t>
  </si>
  <si>
    <t>040701</t>
  </si>
  <si>
    <t>Big Sandy Fire Dept Relief Assoc</t>
  </si>
  <si>
    <t>Chouteau County</t>
  </si>
  <si>
    <t>040801</t>
  </si>
  <si>
    <t>Big Timber Fire Dept Relief Assoc</t>
  </si>
  <si>
    <t>Sweet Grass County</t>
  </si>
  <si>
    <t>044901</t>
  </si>
  <si>
    <t>Boulder Fire Dept Relief Assoc</t>
  </si>
  <si>
    <t>Jefferson County</t>
  </si>
  <si>
    <t>042201</t>
  </si>
  <si>
    <t>Bridger Fire Dept Relief Assoc</t>
  </si>
  <si>
    <t>Carbon County</t>
  </si>
  <si>
    <t>040502</t>
  </si>
  <si>
    <t>Broadus Fire Dept Relief Assoc</t>
  </si>
  <si>
    <t>Powder River County</t>
  </si>
  <si>
    <t>043801</t>
  </si>
  <si>
    <t>Cascade Fire Dept Relief Assoc</t>
  </si>
  <si>
    <t>040702</t>
  </si>
  <si>
    <t>Chester Fire Dept Relief Assoc</t>
  </si>
  <si>
    <t>Liberty County</t>
  </si>
  <si>
    <t>042601</t>
  </si>
  <si>
    <t>Chinook Fire Dept Relief Assoc</t>
  </si>
  <si>
    <t>Blaine County</t>
  </si>
  <si>
    <t>040301</t>
  </si>
  <si>
    <t>Choteau Fire Dept Relief Assoc</t>
  </si>
  <si>
    <t>Teton County</t>
  </si>
  <si>
    <t>045001</t>
  </si>
  <si>
    <t>Circle Fire Dept Relief Assoc</t>
  </si>
  <si>
    <t>McCone County</t>
  </si>
  <si>
    <t>042901</t>
  </si>
  <si>
    <t>Colstrip Fire Dept Relief Assoc</t>
  </si>
  <si>
    <t>Rosebud County</t>
  </si>
  <si>
    <t>044402</t>
  </si>
  <si>
    <t>Columbia Falls Fire Dept Relief Assoc</t>
  </si>
  <si>
    <t>Flathead County</t>
  </si>
  <si>
    <t>041501</t>
  </si>
  <si>
    <t>Columbus Fire Dept Relief Assoc</t>
  </si>
  <si>
    <t>Stillwater County</t>
  </si>
  <si>
    <t>044801</t>
  </si>
  <si>
    <t>Conrad Fire Dept Relief Assoc</t>
  </si>
  <si>
    <t>Pondera County</t>
  </si>
  <si>
    <t>043701</t>
  </si>
  <si>
    <t>Culbertson Fire Dept Relief Assoc</t>
  </si>
  <si>
    <t>Roosevelt County</t>
  </si>
  <si>
    <t>044302</t>
  </si>
  <si>
    <t>Cut Bank Fire Dept Relief Assoc</t>
  </si>
  <si>
    <t>Glacier County</t>
  </si>
  <si>
    <t>041802</t>
  </si>
  <si>
    <t>Darby Fire Dept Relief Assoc</t>
  </si>
  <si>
    <t>Ravalli County</t>
  </si>
  <si>
    <t>044101</t>
  </si>
  <si>
    <t>Deer Lodge Fire Dept Relief Assoc</t>
  </si>
  <si>
    <t>Powell County</t>
  </si>
  <si>
    <t>043901</t>
  </si>
  <si>
    <t>Denton Fire Dept Relief Assoc</t>
  </si>
  <si>
    <t>Fergus County</t>
  </si>
  <si>
    <t>041401</t>
  </si>
  <si>
    <t>Dillon Fire Dept Relief Assoc</t>
  </si>
  <si>
    <t>Beaverhead County</t>
  </si>
  <si>
    <t>040101</t>
  </si>
  <si>
    <t>Dutton Fire Dept Relief Assoc</t>
  </si>
  <si>
    <t>045003</t>
  </si>
  <si>
    <t>East Helena Fire Dept Relief Assoc</t>
  </si>
  <si>
    <t>Lewis &amp; Clark County</t>
  </si>
  <si>
    <t>042501</t>
  </si>
  <si>
    <t>Ekalaka Fire Dept Relief Assoc</t>
  </si>
  <si>
    <t>Carter County</t>
  </si>
  <si>
    <t>040601</t>
  </si>
  <si>
    <t>Eureka Fire Dept Relief Assoc</t>
  </si>
  <si>
    <t>Lincoln County</t>
  </si>
  <si>
    <t>042701</t>
  </si>
  <si>
    <t>Fairfield Fire Dept Relief Assoc</t>
  </si>
  <si>
    <t>045002</t>
  </si>
  <si>
    <t>Fairview Fire Dept Relief Assoc</t>
  </si>
  <si>
    <t>Richland County</t>
  </si>
  <si>
    <t>044201</t>
  </si>
  <si>
    <t>Forsyth Fire Dept Relief Assoc</t>
  </si>
  <si>
    <t>044401</t>
  </si>
  <si>
    <t>Fort Benton Fire Dept Relief Assoc</t>
  </si>
  <si>
    <t>040802</t>
  </si>
  <si>
    <t>Fromberg Fire Dept Relief Assoc</t>
  </si>
  <si>
    <t>040503</t>
  </si>
  <si>
    <t>Geraldine Fire Dept Relief Assoc</t>
  </si>
  <si>
    <t>040803</t>
  </si>
  <si>
    <t>Glasgow Fire Dept Relief Assoc</t>
  </si>
  <si>
    <t>Valley County</t>
  </si>
  <si>
    <t>045302</t>
  </si>
  <si>
    <t>Grass Range Volunteer Fire Dept Relief Assoc</t>
  </si>
  <si>
    <t>041402</t>
  </si>
  <si>
    <t>Hamilton Fire Dept Relief Assoc</t>
  </si>
  <si>
    <t>044102</t>
  </si>
  <si>
    <t>Hardin Fire Dept Relief Assoc</t>
  </si>
  <si>
    <t>Big Horn County</t>
  </si>
  <si>
    <t>040201</t>
  </si>
  <si>
    <t>Harlem Fire Dept Relief Assoc</t>
  </si>
  <si>
    <t>040302</t>
  </si>
  <si>
    <t>Harlowton Fire Dept Relief Assoc</t>
  </si>
  <si>
    <t>Wheatland County</t>
  </si>
  <si>
    <t>045401</t>
  </si>
  <si>
    <t>Hobson Fire Dept Relief Assoc</t>
  </si>
  <si>
    <t>Judith Basin County</t>
  </si>
  <si>
    <t>042301</t>
  </si>
  <si>
    <t>Hot Springs Fire Dept Relief Assoc</t>
  </si>
  <si>
    <t>Sanders County</t>
  </si>
  <si>
    <t>044501</t>
  </si>
  <si>
    <t>Hysham Fire Dept Relief Assoc</t>
  </si>
  <si>
    <t>Treasure County</t>
  </si>
  <si>
    <t>045201</t>
  </si>
  <si>
    <t>Joliet Fire Dept Relief Assoc</t>
  </si>
  <si>
    <t>040504</t>
  </si>
  <si>
    <t>Jordan Fire Dept Relief Assoc</t>
  </si>
  <si>
    <t>Garfield County</t>
  </si>
  <si>
    <t>041701</t>
  </si>
  <si>
    <t>Judith Gap Fire Dept Relief Assoc</t>
  </si>
  <si>
    <t>045402</t>
  </si>
  <si>
    <t>Laurel Fire Dept Relief Assoc</t>
  </si>
  <si>
    <t>Yellowstone County</t>
  </si>
  <si>
    <t>045603</t>
  </si>
  <si>
    <t>Lavina Fire Dept Relief Assoc</t>
  </si>
  <si>
    <t>Golden Valley County</t>
  </si>
  <si>
    <t>041902</t>
  </si>
  <si>
    <t>Libby Fire Dept Relief Assoc</t>
  </si>
  <si>
    <t>042702</t>
  </si>
  <si>
    <t>Malta Fire Dept Relief Assoc</t>
  </si>
  <si>
    <t>Phillips County</t>
  </si>
  <si>
    <t>043602</t>
  </si>
  <si>
    <t>Manhattan Fire Dept Relief Assoc</t>
  </si>
  <si>
    <t>041603</t>
  </si>
  <si>
    <t>Medicine Lake Fire Dept Relief Assoc</t>
  </si>
  <si>
    <t>Sheridan County</t>
  </si>
  <si>
    <t>044601</t>
  </si>
  <si>
    <t>Moore Fire Dept Relief Assoc</t>
  </si>
  <si>
    <t>041404</t>
  </si>
  <si>
    <t>Nashua Fire Dept Relief Assoc</t>
  </si>
  <si>
    <t>045303</t>
  </si>
  <si>
    <t>Philipsburg Fire Dept Relief Assoc</t>
  </si>
  <si>
    <t>Granite County</t>
  </si>
  <si>
    <t>042002</t>
  </si>
  <si>
    <t>Plains Volunteer Fire Dept Relief</t>
  </si>
  <si>
    <t>044502</t>
  </si>
  <si>
    <t>Plentywood Fire Dept Relief Assoc</t>
  </si>
  <si>
    <t>044603</t>
  </si>
  <si>
    <t>Plevna Fire Dept Relief Assoc</t>
  </si>
  <si>
    <t>041302</t>
  </si>
  <si>
    <t>Polson Fire Dept Relief Assoc</t>
  </si>
  <si>
    <t>Lake County</t>
  </si>
  <si>
    <t>042401</t>
  </si>
  <si>
    <t>Poplar Fire Dept Relief Assoc</t>
  </si>
  <si>
    <t>044304</t>
  </si>
  <si>
    <t>Ronan Fire Dept Relief Assoc</t>
  </si>
  <si>
    <t>042402</t>
  </si>
  <si>
    <t>Roundup Fire Dept Relief Assoc</t>
  </si>
  <si>
    <t>Musselshell County</t>
  </si>
  <si>
    <t>043302</t>
  </si>
  <si>
    <t>Ryegate Fire Dept Relief Assoc</t>
  </si>
  <si>
    <t>041901</t>
  </si>
  <si>
    <t>Saco Fire Dept Relief Assoc</t>
  </si>
  <si>
    <t>043603</t>
  </si>
  <si>
    <t>Scobey Fire Dept Relief Assoc</t>
  </si>
  <si>
    <t>Daniels County</t>
  </si>
  <si>
    <t>041002</t>
  </si>
  <si>
    <t>Shelby Fire Dept Relief Assoc</t>
  </si>
  <si>
    <t>Toole County</t>
  </si>
  <si>
    <t>045102</t>
  </si>
  <si>
    <t>Sheridan Fire Dept Relief Assoc</t>
  </si>
  <si>
    <t>Madison County</t>
  </si>
  <si>
    <t>042802</t>
  </si>
  <si>
    <t>Sidney Fire Dept Relief Assoc</t>
  </si>
  <si>
    <t>044202</t>
  </si>
  <si>
    <t>St. Ignatius Fire Dept Relief Assoc</t>
  </si>
  <si>
    <t>042403</t>
  </si>
  <si>
    <t>Stanford Fire Dept Relief Assoc</t>
  </si>
  <si>
    <t>042302</t>
  </si>
  <si>
    <t>Stevensville Fire Dept Relief Assoc</t>
  </si>
  <si>
    <t>044104</t>
  </si>
  <si>
    <t>Superior Fire Dept Relief Assoc</t>
  </si>
  <si>
    <t>Mineral County</t>
  </si>
  <si>
    <t>043102</t>
  </si>
  <si>
    <t>Terry Fire Dept Relief Assoc</t>
  </si>
  <si>
    <t>Prairie County</t>
  </si>
  <si>
    <t>044011</t>
  </si>
  <si>
    <t>Thompson Falls Fire Dept Relief Assoc</t>
  </si>
  <si>
    <t>044503</t>
  </si>
  <si>
    <t>Three Forks Fire Dept Relief Assoc</t>
  </si>
  <si>
    <t>041604</t>
  </si>
  <si>
    <t>Townsend Fire Dept Relief Assoc</t>
  </si>
  <si>
    <t>Broadwater County</t>
  </si>
  <si>
    <t>040401</t>
  </si>
  <si>
    <t>Troy Volunteer Fire Dept Relief Assoc</t>
  </si>
  <si>
    <t>042704</t>
  </si>
  <si>
    <t>Twin Bridges Fire Dept Relief Assoc</t>
  </si>
  <si>
    <t>042803</t>
  </si>
  <si>
    <t>Valier Fire Dept Relief Assoc</t>
  </si>
  <si>
    <t>043702</t>
  </si>
  <si>
    <t>Virginia City Fire Dept Relief Assoc</t>
  </si>
  <si>
    <t>042804</t>
  </si>
  <si>
    <t>Walkerville Fire Dept Relief Assoc</t>
  </si>
  <si>
    <t>Silver Bow County</t>
  </si>
  <si>
    <t>044702</t>
  </si>
  <si>
    <t>Westby Fire Dept Relief Assoc</t>
  </si>
  <si>
    <t>044604</t>
  </si>
  <si>
    <t>White Sulphur Springs Volunteer Fire Dept Assoc</t>
  </si>
  <si>
    <t>Meagher County</t>
  </si>
  <si>
    <t>043001</t>
  </si>
  <si>
    <t>Whitefish Fire Dept Relief Assoc</t>
  </si>
  <si>
    <t>041503</t>
  </si>
  <si>
    <t>Whitehall Fire Dept Relief Assoc</t>
  </si>
  <si>
    <t>042202</t>
  </si>
  <si>
    <t>Wibaux Fire Dept Relief Assoc</t>
  </si>
  <si>
    <t>Wibaux County</t>
  </si>
  <si>
    <t>045501</t>
  </si>
  <si>
    <t>Winifred Fire Dept Relief Assoc</t>
  </si>
  <si>
    <t>041405</t>
  </si>
  <si>
    <t>Winnett Fire Dept Relief Assoc</t>
  </si>
  <si>
    <t>Petroleum County</t>
  </si>
  <si>
    <t>043501</t>
  </si>
  <si>
    <t>Wolf Point Fire Dept Relief Assoc</t>
  </si>
  <si>
    <t>044305</t>
  </si>
  <si>
    <t>Fiscal Year End</t>
  </si>
  <si>
    <t>A.  Select Entity Name from dropdown. Fiscal year end date and entity number with autopopulate. Enter address and Date Incorporated.  Please indicate if any corrections need to be made.</t>
  </si>
  <si>
    <t>A. Select Accounting Method.</t>
  </si>
  <si>
    <t>B.  Line 1 Cash Balance at Beginning of Fiscal Year:  Enter amount of cash at the beginning of the year.   This amount should balance to the amount of cash at the end of the prior fiscal year.</t>
  </si>
  <si>
    <t>C.  Lines 2 - 6 Cash Receipts:  enter the amount of cash receipts (monies received) in the appropriate category.  The total amount of cash receipts will automatically calculate in Line 6.</t>
  </si>
  <si>
    <t>D.  Lines 7 - 8 Cash Disbursements:  enter the amount of cash disbursements (monies spent) by the categories listed.  The total amount of cash disbursements will automatically calculate in Line 8.</t>
  </si>
  <si>
    <t>E.  Line 9 Prior Period Adjustments:   enter amount if applicable and enter explanation below line 10.</t>
  </si>
  <si>
    <t>F.  Line 10 Cash Balance at End of Fiscal Year:  automatically calculates.</t>
  </si>
  <si>
    <t>Board</t>
  </si>
  <si>
    <t>Petition - Other</t>
  </si>
  <si>
    <t>Added a lookup table for entities</t>
  </si>
  <si>
    <t>Updated instructions</t>
  </si>
  <si>
    <t>Added an autopopulated AFR Table.</t>
  </si>
  <si>
    <t>NEW***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</si>
</sst>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0_);[Red]\(0\)"/>
    <numFmt numFmtId="166" formatCode="000000"/>
  </numFmts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u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8"/>
      <color rgb="FFC00000"/>
      <name val="Calibri"/>
      <family val="2"/>
      <scheme val="minor"/>
    </font>
    <font>
      <b/>
      <u/>
      <sz val="12"/>
      <color indexed="8"/>
      <name val="Calibri"/>
      <family val="2"/>
      <scheme val="minor"/>
    </font>
    <font>
      <u/>
      <sz val="12"/>
      <color indexed="8"/>
      <name val="Calibri"/>
      <family val="2"/>
      <scheme val="minor"/>
    </font>
    <font>
      <sz val="14"/>
      <color rgb="FFC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4"/>
      <name val="Aharoni"/>
      <charset val="177"/>
    </font>
    <font>
      <b/>
      <u val="doubleAccounting"/>
      <sz val="11"/>
      <name val="Calibri"/>
      <family val="2"/>
      <scheme val="minor"/>
    </font>
    <font>
      <b/>
      <sz val="14"/>
      <name val="Arial"/>
      <family val="2"/>
    </font>
    <font>
      <sz val="10"/>
      <color indexed="8"/>
      <name val="Arial"/>
    </font>
    <font>
      <sz val="11"/>
      <color indexed="8"/>
      <name val="Calibri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22"/>
        <bgColor indexed="0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 tint="-0.14996795556505021"/>
      </left>
      <right/>
      <top/>
      <bottom/>
      <diagonal/>
    </border>
    <border>
      <left/>
      <right style="thick">
        <color theme="0" tint="-0.14996795556505021"/>
      </right>
      <top/>
      <bottom/>
      <diagonal/>
    </border>
    <border>
      <left style="thick">
        <color theme="0" tint="-0.14996795556505021"/>
      </left>
      <right/>
      <top/>
      <bottom style="thin">
        <color indexed="64"/>
      </bottom>
      <diagonal/>
    </border>
    <border>
      <left/>
      <right style="thick">
        <color theme="0" tint="-0.14996795556505021"/>
      </right>
      <top/>
      <bottom style="thin">
        <color indexed="64"/>
      </bottom>
      <diagonal/>
    </border>
    <border>
      <left style="thick">
        <color theme="0" tint="-0.14996795556505021"/>
      </left>
      <right/>
      <top/>
      <bottom style="thick">
        <color theme="0" tint="-0.14996795556505021"/>
      </bottom>
      <diagonal/>
    </border>
    <border>
      <left/>
      <right/>
      <top/>
      <bottom style="thick">
        <color theme="0" tint="-0.14996795556505021"/>
      </bottom>
      <diagonal/>
    </border>
    <border>
      <left/>
      <right style="thick">
        <color theme="0" tint="-0.14996795556505021"/>
      </right>
      <top/>
      <bottom style="thick">
        <color theme="0" tint="-0.14996795556505021"/>
      </bottom>
      <diagonal/>
    </border>
    <border>
      <left style="thick">
        <color theme="0" tint="-0.14996795556505021"/>
      </left>
      <right/>
      <top style="thick">
        <color theme="0" tint="-0.14993743705557422"/>
      </top>
      <bottom/>
      <diagonal/>
    </border>
    <border>
      <left/>
      <right/>
      <top style="thick">
        <color theme="0" tint="-0.14993743705557422"/>
      </top>
      <bottom/>
      <diagonal/>
    </border>
    <border>
      <left/>
      <right style="thick">
        <color theme="0" tint="-0.14996795556505021"/>
      </right>
      <top style="thick">
        <color theme="0" tint="-0.14993743705557422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auto="1"/>
      </top>
      <bottom/>
      <diagonal/>
    </border>
    <border>
      <left style="thick">
        <color theme="0" tint="-0.14996795556505021"/>
      </left>
      <right/>
      <top/>
      <bottom style="thin">
        <color theme="1" tint="4.9989318521683403E-2"/>
      </bottom>
      <diagonal/>
    </border>
    <border>
      <left/>
      <right/>
      <top/>
      <bottom style="thin">
        <color theme="1" tint="4.9989318521683403E-2"/>
      </bottom>
      <diagonal/>
    </border>
    <border>
      <left/>
      <right style="thick">
        <color theme="0" tint="-0.14996795556505021"/>
      </right>
      <top/>
      <bottom style="thin">
        <color theme="1" tint="4.9989318521683403E-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33">
    <xf numFmtId="0" fontId="0" fillId="0" borderId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2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10" fillId="0" borderId="0"/>
    <xf numFmtId="0" fontId="2" fillId="0" borderId="0"/>
    <xf numFmtId="0" fontId="2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44" fontId="41" fillId="0" borderId="0" applyFont="0" applyFill="0" applyBorder="0" applyAlignment="0" applyProtection="0"/>
    <xf numFmtId="0" fontId="47" fillId="0" borderId="0"/>
  </cellStyleXfs>
  <cellXfs count="271">
    <xf numFmtId="0" fontId="0" fillId="0" borderId="0" xfId="0"/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5" fillId="0" borderId="0" xfId="0" applyFont="1"/>
    <xf numFmtId="0" fontId="17" fillId="0" borderId="0" xfId="0" applyFont="1"/>
    <xf numFmtId="49" fontId="17" fillId="0" borderId="0" xfId="0" applyNumberFormat="1" applyFont="1" applyAlignment="1">
      <alignment horizontal="left" vertical="top"/>
    </xf>
    <xf numFmtId="0" fontId="15" fillId="0" borderId="0" xfId="25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4" fillId="0" borderId="0" xfId="0" applyFont="1"/>
    <xf numFmtId="43" fontId="27" fillId="0" borderId="2" xfId="0" applyNumberFormat="1" applyFont="1" applyBorder="1" applyProtection="1">
      <protection locked="0"/>
    </xf>
    <xf numFmtId="0" fontId="27" fillId="0" borderId="15" xfId="0" applyFont="1" applyBorder="1" applyAlignment="1" applyProtection="1">
      <alignment horizontal="left" vertical="center" wrapText="1" indent="1"/>
      <protection locked="0"/>
    </xf>
    <xf numFmtId="43" fontId="27" fillId="0" borderId="3" xfId="0" applyNumberFormat="1" applyFont="1" applyBorder="1" applyProtection="1">
      <protection locked="0"/>
    </xf>
    <xf numFmtId="0" fontId="27" fillId="0" borderId="15" xfId="0" applyFont="1" applyBorder="1" applyAlignment="1" applyProtection="1">
      <alignment horizontal="left" wrapText="1" indent="1"/>
      <protection locked="0"/>
    </xf>
    <xf numFmtId="0" fontId="27" fillId="0" borderId="15" xfId="0" applyFont="1" applyBorder="1" applyAlignment="1" applyProtection="1">
      <alignment horizontal="left" indent="1"/>
      <protection locked="0"/>
    </xf>
    <xf numFmtId="0" fontId="14" fillId="0" borderId="7" xfId="25" applyFont="1" applyBorder="1" applyAlignment="1" applyProtection="1">
      <alignment horizontal="center"/>
      <protection locked="0"/>
    </xf>
    <xf numFmtId="0" fontId="15" fillId="0" borderId="0" xfId="0" applyFont="1"/>
    <xf numFmtId="0" fontId="14" fillId="0" borderId="11" xfId="0" applyFont="1" applyBorder="1" applyAlignment="1">
      <alignment horizontal="right"/>
    </xf>
    <xf numFmtId="14" fontId="15" fillId="0" borderId="12" xfId="0" applyNumberFormat="1" applyFont="1" applyBorder="1" applyAlignment="1">
      <alignment horizontal="center" vertical="center"/>
    </xf>
    <xf numFmtId="0" fontId="15" fillId="0" borderId="12" xfId="0" applyFont="1" applyBorder="1"/>
    <xf numFmtId="0" fontId="15" fillId="0" borderId="13" xfId="0" applyFont="1" applyBorder="1"/>
    <xf numFmtId="0" fontId="14" fillId="0" borderId="0" xfId="25" applyFont="1" applyAlignment="1">
      <alignment horizontal="left"/>
    </xf>
    <xf numFmtId="0" fontId="14" fillId="0" borderId="4" xfId="0" applyFont="1" applyBorder="1" applyAlignment="1">
      <alignment horizontal="right"/>
    </xf>
    <xf numFmtId="14" fontId="15" fillId="0" borderId="0" xfId="0" applyNumberFormat="1" applyFont="1" applyAlignment="1">
      <alignment horizontal="center" vertical="center"/>
    </xf>
    <xf numFmtId="0" fontId="15" fillId="0" borderId="5" xfId="0" applyFont="1" applyBorder="1"/>
    <xf numFmtId="0" fontId="14" fillId="0" borderId="0" xfId="25" applyFont="1" applyAlignment="1">
      <alignment horizontal="center" vertical="center"/>
    </xf>
    <xf numFmtId="0" fontId="15" fillId="0" borderId="0" xfId="25" applyFont="1" applyAlignment="1">
      <alignment horizontal="left"/>
    </xf>
    <xf numFmtId="166" fontId="14" fillId="0" borderId="0" xfId="25" applyNumberFormat="1" applyFont="1" applyAlignment="1">
      <alignment horizontal="left" indent="1"/>
    </xf>
    <xf numFmtId="166" fontId="14" fillId="0" borderId="4" xfId="25" applyNumberFormat="1" applyFont="1" applyBorder="1" applyAlignment="1">
      <alignment horizontal="left" indent="1"/>
    </xf>
    <xf numFmtId="166" fontId="32" fillId="0" borderId="0" xfId="25" applyNumberFormat="1" applyFont="1" applyAlignment="1">
      <alignment horizontal="center" vertical="top"/>
    </xf>
    <xf numFmtId="166" fontId="14" fillId="0" borderId="5" xfId="25" applyNumberFormat="1" applyFont="1" applyBorder="1" applyAlignment="1">
      <alignment horizontal="left" indent="1"/>
    </xf>
    <xf numFmtId="0" fontId="15" fillId="0" borderId="0" xfId="25" applyFont="1"/>
    <xf numFmtId="166" fontId="14" fillId="0" borderId="0" xfId="25" applyNumberFormat="1" applyFont="1"/>
    <xf numFmtId="166" fontId="14" fillId="0" borderId="4" xfId="25" applyNumberFormat="1" applyFont="1" applyBorder="1" applyAlignment="1">
      <alignment horizontal="right"/>
    </xf>
    <xf numFmtId="166" fontId="14" fillId="0" borderId="0" xfId="25" applyNumberFormat="1" applyFont="1" applyAlignment="1">
      <alignment horizontal="center"/>
    </xf>
    <xf numFmtId="166" fontId="14" fillId="0" borderId="5" xfId="25" applyNumberFormat="1" applyFont="1" applyBorder="1"/>
    <xf numFmtId="166" fontId="14" fillId="0" borderId="4" xfId="25" applyNumberFormat="1" applyFont="1" applyBorder="1" applyAlignment="1">
      <alignment horizontal="left"/>
    </xf>
    <xf numFmtId="0" fontId="14" fillId="0" borderId="0" xfId="25" applyFont="1"/>
    <xf numFmtId="0" fontId="14" fillId="0" borderId="0" xfId="25" applyFont="1" applyAlignment="1">
      <alignment horizontal="center"/>
    </xf>
    <xf numFmtId="0" fontId="14" fillId="0" borderId="2" xfId="25" applyFont="1" applyBorder="1" applyAlignment="1">
      <alignment horizontal="center"/>
    </xf>
    <xf numFmtId="0" fontId="22" fillId="0" borderId="0" xfId="25" applyFont="1"/>
    <xf numFmtId="0" fontId="32" fillId="0" borderId="9" xfId="0" applyFont="1" applyBorder="1" applyAlignment="1">
      <alignment horizontal="center" vertical="top"/>
    </xf>
    <xf numFmtId="0" fontId="15" fillId="0" borderId="9" xfId="0" applyFont="1" applyBorder="1" applyAlignment="1">
      <alignment horizontal="center"/>
    </xf>
    <xf numFmtId="0" fontId="26" fillId="0" borderId="0" xfId="25" applyFont="1" applyAlignment="1">
      <alignment horizontal="left"/>
    </xf>
    <xf numFmtId="0" fontId="32" fillId="0" borderId="0" xfId="0" applyFont="1" applyAlignment="1">
      <alignment horizontal="left" vertical="top"/>
    </xf>
    <xf numFmtId="0" fontId="32" fillId="0" borderId="0" xfId="0" applyFont="1" applyAlignment="1">
      <alignment horizontal="center" vertical="top"/>
    </xf>
    <xf numFmtId="0" fontId="15" fillId="0" borderId="0" xfId="0" applyFont="1" applyAlignment="1">
      <alignment horizontal="center"/>
    </xf>
    <xf numFmtId="0" fontId="18" fillId="0" borderId="0" xfId="25" applyFont="1" applyAlignment="1">
      <alignment horizontal="left" vertical="top" wrapText="1"/>
    </xf>
    <xf numFmtId="0" fontId="23" fillId="0" borderId="0" xfId="0" applyFont="1"/>
    <xf numFmtId="0" fontId="15" fillId="0" borderId="0" xfId="25" applyFont="1" applyAlignment="1">
      <alignment horizontal="left" vertical="top" wrapText="1"/>
    </xf>
    <xf numFmtId="0" fontId="18" fillId="0" borderId="0" xfId="25" applyFont="1"/>
    <xf numFmtId="0" fontId="19" fillId="0" borderId="0" xfId="25" applyFont="1" applyAlignment="1">
      <alignment horizontal="left"/>
    </xf>
    <xf numFmtId="0" fontId="15" fillId="0" borderId="0" xfId="25" applyFont="1" applyAlignment="1">
      <alignment vertical="center"/>
    </xf>
    <xf numFmtId="0" fontId="18" fillId="0" borderId="0" xfId="25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25" applyFont="1" applyAlignment="1">
      <alignment horizontal="right" vertical="center"/>
    </xf>
    <xf numFmtId="0" fontId="15" fillId="0" borderId="0" xfId="25" applyFont="1" applyAlignment="1">
      <alignment horizontal="left" vertical="center"/>
    </xf>
    <xf numFmtId="0" fontId="18" fillId="0" borderId="1" xfId="25" applyFont="1" applyBorder="1"/>
    <xf numFmtId="0" fontId="15" fillId="0" borderId="0" xfId="25" applyFont="1" applyAlignment="1">
      <alignment horizontal="right"/>
    </xf>
    <xf numFmtId="0" fontId="20" fillId="0" borderId="0" xfId="25" applyFont="1" applyAlignment="1">
      <alignment vertical="top"/>
    </xf>
    <xf numFmtId="0" fontId="20" fillId="0" borderId="0" xfId="25" applyFont="1" applyAlignment="1">
      <alignment vertical="top" wrapText="1"/>
    </xf>
    <xf numFmtId="0" fontId="21" fillId="0" borderId="0" xfId="25" applyFont="1" applyAlignment="1">
      <alignment horizontal="center" vertical="top" wrapText="1"/>
    </xf>
    <xf numFmtId="0" fontId="20" fillId="0" borderId="0" xfId="25" applyFont="1" applyAlignment="1">
      <alignment horizontal="left" vertical="top" wrapText="1"/>
    </xf>
    <xf numFmtId="0" fontId="28" fillId="0" borderId="14" xfId="0" applyFont="1" applyBorder="1" applyAlignment="1">
      <alignment horizontal="left" wrapText="1"/>
    </xf>
    <xf numFmtId="0" fontId="28" fillId="0" borderId="0" xfId="0" applyFont="1"/>
    <xf numFmtId="0" fontId="28" fillId="0" borderId="0" xfId="0" applyFont="1" applyAlignment="1">
      <alignment horizontal="left" wrapText="1"/>
    </xf>
    <xf numFmtId="43" fontId="27" fillId="0" borderId="0" xfId="0" applyNumberFormat="1" applyFont="1"/>
    <xf numFmtId="165" fontId="27" fillId="0" borderId="0" xfId="0" applyNumberFormat="1" applyFont="1" applyAlignment="1">
      <alignment horizontal="center"/>
    </xf>
    <xf numFmtId="0" fontId="29" fillId="0" borderId="0" xfId="0" applyFont="1"/>
    <xf numFmtId="0" fontId="30" fillId="0" borderId="0" xfId="0" applyFont="1"/>
    <xf numFmtId="0" fontId="31" fillId="0" borderId="0" xfId="0" applyFont="1"/>
    <xf numFmtId="0" fontId="28" fillId="0" borderId="0" xfId="0" applyFont="1" applyAlignment="1">
      <alignment wrapText="1"/>
    </xf>
    <xf numFmtId="0" fontId="28" fillId="2" borderId="0" xfId="0" applyFont="1" applyFill="1" applyAlignment="1">
      <alignment wrapText="1"/>
    </xf>
    <xf numFmtId="0" fontId="28" fillId="0" borderId="0" xfId="0" applyFont="1" applyAlignment="1">
      <alignment horizontal="right"/>
    </xf>
    <xf numFmtId="165" fontId="15" fillId="0" borderId="0" xfId="0" applyNumberFormat="1" applyFont="1" applyAlignment="1">
      <alignment horizontal="center"/>
    </xf>
    <xf numFmtId="0" fontId="24" fillId="0" borderId="0" xfId="0" applyFont="1"/>
    <xf numFmtId="43" fontId="14" fillId="0" borderId="0" xfId="0" applyNumberFormat="1" applyFont="1"/>
    <xf numFmtId="0" fontId="31" fillId="0" borderId="0" xfId="0" applyFont="1" applyAlignment="1">
      <alignment horizontal="right"/>
    </xf>
    <xf numFmtId="0" fontId="27" fillId="0" borderId="0" xfId="0" applyFont="1"/>
    <xf numFmtId="44" fontId="27" fillId="0" borderId="1" xfId="0" applyNumberFormat="1" applyFont="1" applyBorder="1"/>
    <xf numFmtId="44" fontId="27" fillId="0" borderId="0" xfId="0" applyNumberFormat="1" applyFont="1"/>
    <xf numFmtId="0" fontId="28" fillId="0" borderId="0" xfId="0" applyFont="1" applyAlignment="1">
      <alignment horizontal="center"/>
    </xf>
    <xf numFmtId="0" fontId="28" fillId="0" borderId="18" xfId="0" applyFont="1" applyBorder="1" applyAlignment="1">
      <alignment wrapText="1"/>
    </xf>
    <xf numFmtId="0" fontId="28" fillId="0" borderId="14" xfId="15" applyFont="1" applyBorder="1"/>
    <xf numFmtId="0" fontId="27" fillId="0" borderId="0" xfId="15" applyFont="1" applyAlignment="1">
      <alignment horizontal="center" vertical="top" wrapText="1"/>
    </xf>
    <xf numFmtId="0" fontId="27" fillId="0" borderId="15" xfId="15" applyFont="1" applyBorder="1" applyAlignment="1">
      <alignment vertical="top" wrapText="1"/>
    </xf>
    <xf numFmtId="0" fontId="27" fillId="0" borderId="15" xfId="15" applyFont="1" applyBorder="1" applyAlignment="1">
      <alignment horizontal="left" vertical="center" wrapText="1" indent="1"/>
    </xf>
    <xf numFmtId="0" fontId="27" fillId="0" borderId="0" xfId="15" applyFont="1" applyAlignment="1">
      <alignment horizontal="center" vertical="top"/>
    </xf>
    <xf numFmtId="0" fontId="28" fillId="2" borderId="0" xfId="15" applyFont="1" applyFill="1" applyAlignment="1">
      <alignment vertical="center" wrapText="1"/>
    </xf>
    <xf numFmtId="0" fontId="28" fillId="0" borderId="0" xfId="15" applyFont="1" applyAlignment="1">
      <alignment vertical="center" wrapText="1"/>
    </xf>
    <xf numFmtId="0" fontId="27" fillId="0" borderId="0" xfId="15" applyFont="1" applyAlignment="1">
      <alignment horizontal="left" vertical="top" wrapText="1"/>
    </xf>
    <xf numFmtId="0" fontId="35" fillId="0" borderId="0" xfId="0" applyFont="1" applyAlignment="1">
      <alignment horizontal="center" vertical="center"/>
    </xf>
    <xf numFmtId="0" fontId="28" fillId="0" borderId="14" xfId="0" applyFont="1" applyBorder="1" applyAlignment="1" applyProtection="1">
      <alignment horizontal="left" wrapText="1"/>
      <protection locked="0"/>
    </xf>
    <xf numFmtId="164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 wrapText="1"/>
    </xf>
    <xf numFmtId="164" fontId="28" fillId="0" borderId="0" xfId="0" quotePrefix="1" applyNumberFormat="1" applyFont="1" applyAlignment="1">
      <alignment horizontal="center" vertical="top"/>
    </xf>
    <xf numFmtId="164" fontId="28" fillId="0" borderId="0" xfId="0" quotePrefix="1" applyNumberFormat="1" applyFont="1" applyAlignment="1">
      <alignment horizontal="center"/>
    </xf>
    <xf numFmtId="164" fontId="28" fillId="0" borderId="0" xfId="0" applyNumberFormat="1" applyFont="1" applyAlignment="1">
      <alignment horizontal="center"/>
    </xf>
    <xf numFmtId="164" fontId="27" fillId="0" borderId="0" xfId="0" applyNumberFormat="1" applyFont="1" applyAlignment="1">
      <alignment horizontal="center"/>
    </xf>
    <xf numFmtId="0" fontId="27" fillId="0" borderId="14" xfId="0" applyFont="1" applyBorder="1" applyAlignment="1" applyProtection="1">
      <alignment horizontal="left" wrapText="1" indent="1"/>
      <protection locked="0"/>
    </xf>
    <xf numFmtId="0" fontId="27" fillId="0" borderId="14" xfId="0" applyFont="1" applyBorder="1" applyAlignment="1" applyProtection="1">
      <alignment horizontal="left" indent="1"/>
      <protection locked="0"/>
    </xf>
    <xf numFmtId="0" fontId="38" fillId="0" borderId="0" xfId="29" applyFont="1" applyAlignment="1">
      <alignment vertical="center" wrapText="1"/>
    </xf>
    <xf numFmtId="0" fontId="37" fillId="0" borderId="0" xfId="11" applyFont="1" applyAlignment="1" applyProtection="1">
      <alignment horizontal="left"/>
    </xf>
    <xf numFmtId="0" fontId="37" fillId="0" borderId="0" xfId="11" applyFont="1" applyAlignment="1" applyProtection="1"/>
    <xf numFmtId="0" fontId="36" fillId="0" borderId="0" xfId="15" applyFont="1"/>
    <xf numFmtId="0" fontId="18" fillId="0" borderId="0" xfId="29" applyFont="1" applyAlignment="1">
      <alignment horizontal="left" wrapText="1" indent="2"/>
    </xf>
    <xf numFmtId="0" fontId="26" fillId="0" borderId="0" xfId="29" applyFont="1" applyAlignment="1">
      <alignment wrapText="1"/>
    </xf>
    <xf numFmtId="0" fontId="2" fillId="0" borderId="0" xfId="15" applyFont="1"/>
    <xf numFmtId="0" fontId="14" fillId="0" borderId="0" xfId="15" applyFont="1"/>
    <xf numFmtId="0" fontId="15" fillId="0" borderId="0" xfId="15" applyFont="1"/>
    <xf numFmtId="0" fontId="26" fillId="0" borderId="0" xfId="29" applyFont="1" applyAlignment="1">
      <alignment horizontal="left" wrapText="1"/>
    </xf>
    <xf numFmtId="0" fontId="18" fillId="0" borderId="0" xfId="29" applyFont="1" applyAlignment="1">
      <alignment horizontal="left" wrapText="1"/>
    </xf>
    <xf numFmtId="0" fontId="15" fillId="0" borderId="0" xfId="15" applyFont="1" applyAlignment="1">
      <alignment horizontal="left"/>
    </xf>
    <xf numFmtId="0" fontId="14" fillId="0" borderId="0" xfId="15" applyFont="1" applyAlignment="1">
      <alignment horizontal="left"/>
    </xf>
    <xf numFmtId="0" fontId="27" fillId="0" borderId="0" xfId="15" applyFont="1" applyAlignment="1">
      <alignment horizontal="center"/>
    </xf>
    <xf numFmtId="0" fontId="26" fillId="0" borderId="0" xfId="29" applyFont="1" applyAlignment="1">
      <alignment horizontal="right"/>
    </xf>
    <xf numFmtId="0" fontId="2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44" fontId="28" fillId="4" borderId="16" xfId="4" applyFont="1" applyFill="1" applyBorder="1" applyAlignment="1">
      <alignment horizontal="right"/>
    </xf>
    <xf numFmtId="44" fontId="28" fillId="4" borderId="17" xfId="0" applyNumberFormat="1" applyFont="1" applyFill="1" applyBorder="1"/>
    <xf numFmtId="165" fontId="27" fillId="0" borderId="0" xfId="0" applyNumberFormat="1" applyFont="1" applyAlignment="1">
      <alignment horizontal="center" vertical="top" wrapText="1"/>
    </xf>
    <xf numFmtId="165" fontId="27" fillId="0" borderId="0" xfId="0" quotePrefix="1" applyNumberFormat="1" applyFont="1" applyAlignment="1">
      <alignment horizontal="center"/>
    </xf>
    <xf numFmtId="165" fontId="27" fillId="0" borderId="0" xfId="0" applyNumberFormat="1" applyFont="1" applyAlignment="1">
      <alignment horizontal="center" vertical="top"/>
    </xf>
    <xf numFmtId="0" fontId="27" fillId="0" borderId="0" xfId="0" applyFont="1" applyAlignment="1">
      <alignment horizontal="center"/>
    </xf>
    <xf numFmtId="44" fontId="28" fillId="0" borderId="0" xfId="4" applyFont="1" applyAlignment="1">
      <alignment horizontal="right"/>
    </xf>
    <xf numFmtId="0" fontId="27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14" fillId="0" borderId="0" xfId="29" applyFont="1" applyAlignment="1">
      <alignment horizontal="center" vertical="center"/>
    </xf>
    <xf numFmtId="0" fontId="18" fillId="0" borderId="0" xfId="25" applyFont="1" applyAlignment="1">
      <alignment vertical="center" wrapText="1"/>
    </xf>
    <xf numFmtId="0" fontId="14" fillId="0" borderId="0" xfId="0" applyFont="1" applyAlignment="1">
      <alignment horizontal="center"/>
    </xf>
    <xf numFmtId="0" fontId="18" fillId="0" borderId="0" xfId="25" applyFont="1" applyAlignment="1">
      <alignment horizontal="left" indent="6"/>
    </xf>
    <xf numFmtId="0" fontId="21" fillId="0" borderId="0" xfId="25" applyFont="1" applyAlignment="1">
      <alignment horizontal="center" vertical="top"/>
    </xf>
    <xf numFmtId="0" fontId="19" fillId="0" borderId="0" xfId="29" applyFont="1" applyAlignment="1">
      <alignment horizontal="left" vertical="center"/>
    </xf>
    <xf numFmtId="0" fontId="18" fillId="0" borderId="0" xfId="25" applyFont="1" applyAlignment="1">
      <alignment horizontal="center" vertical="center"/>
    </xf>
    <xf numFmtId="0" fontId="18" fillId="0" borderId="0" xfId="25" applyFont="1" applyAlignment="1">
      <alignment horizontal="left" vertical="center"/>
    </xf>
    <xf numFmtId="0" fontId="15" fillId="0" borderId="0" xfId="25" applyFont="1" applyAlignment="1" applyProtection="1">
      <alignment horizontal="left"/>
      <protection locked="0"/>
    </xf>
    <xf numFmtId="0" fontId="18" fillId="0" borderId="0" xfId="25" applyFont="1" applyAlignment="1" applyProtection="1">
      <alignment horizontal="left"/>
      <protection locked="0"/>
    </xf>
    <xf numFmtId="0" fontId="15" fillId="0" borderId="0" xfId="0" applyFont="1" applyAlignment="1">
      <alignment horizontal="left"/>
    </xf>
    <xf numFmtId="0" fontId="20" fillId="0" borderId="0" xfId="25" applyFont="1" applyAlignment="1" applyProtection="1">
      <alignment horizontal="left" vertical="top"/>
      <protection locked="0"/>
    </xf>
    <xf numFmtId="0" fontId="21" fillId="0" borderId="0" xfId="25" applyFont="1" applyAlignment="1">
      <alignment horizontal="left" vertical="top"/>
    </xf>
    <xf numFmtId="0" fontId="18" fillId="0" borderId="0" xfId="29" applyFont="1" applyAlignment="1">
      <alignment wrapText="1"/>
    </xf>
    <xf numFmtId="0" fontId="23" fillId="0" borderId="0" xfId="29" applyFont="1" applyAlignment="1">
      <alignment horizontal="center" vertical="center"/>
    </xf>
    <xf numFmtId="0" fontId="26" fillId="0" borderId="0" xfId="29" applyFont="1"/>
    <xf numFmtId="0" fontId="42" fillId="0" borderId="9" xfId="0" applyFont="1" applyBorder="1" applyAlignment="1">
      <alignment horizontal="center" vertical="top"/>
    </xf>
    <xf numFmtId="0" fontId="42" fillId="0" borderId="10" xfId="0" applyFont="1" applyBorder="1" applyAlignment="1">
      <alignment horizontal="center" vertical="top"/>
    </xf>
    <xf numFmtId="0" fontId="20" fillId="0" borderId="0" xfId="25" applyFont="1" applyAlignment="1">
      <alignment horizontal="right" vertical="top" wrapText="1"/>
    </xf>
    <xf numFmtId="0" fontId="42" fillId="0" borderId="0" xfId="25" applyFont="1" applyAlignment="1">
      <alignment vertical="top"/>
    </xf>
    <xf numFmtId="165" fontId="27" fillId="0" borderId="0" xfId="0" applyNumberFormat="1" applyFont="1" applyAlignment="1">
      <alignment horizontal="center" vertical="center" wrapText="1"/>
    </xf>
    <xf numFmtId="164" fontId="28" fillId="0" borderId="0" xfId="0" quotePrefix="1" applyNumberFormat="1" applyFont="1" applyAlignment="1">
      <alignment horizontal="center" vertical="center"/>
    </xf>
    <xf numFmtId="164" fontId="28" fillId="0" borderId="0" xfId="0" applyNumberFormat="1" applyFont="1" applyAlignment="1">
      <alignment horizontal="center" vertical="center"/>
    </xf>
    <xf numFmtId="165" fontId="25" fillId="0" borderId="0" xfId="0" applyNumberFormat="1" applyFont="1" applyAlignment="1">
      <alignment horizontal="center" wrapText="1"/>
    </xf>
    <xf numFmtId="4" fontId="23" fillId="0" borderId="24" xfId="0" applyNumberFormat="1" applyFont="1" applyBorder="1" applyAlignment="1">
      <alignment horizontal="center" vertical="center"/>
    </xf>
    <xf numFmtId="0" fontId="20" fillId="0" borderId="0" xfId="25" applyFont="1" applyAlignment="1">
      <alignment horizontal="right"/>
    </xf>
    <xf numFmtId="0" fontId="3" fillId="0" borderId="0" xfId="15"/>
    <xf numFmtId="0" fontId="3" fillId="0" borderId="0" xfId="15" applyAlignment="1">
      <alignment horizontal="justify" wrapText="1"/>
    </xf>
    <xf numFmtId="0" fontId="40" fillId="0" borderId="0" xfId="15" applyFont="1" applyAlignment="1">
      <alignment horizontal="left" wrapText="1"/>
    </xf>
    <xf numFmtId="0" fontId="3" fillId="0" borderId="0" xfId="15" applyAlignment="1">
      <alignment horizontal="center"/>
    </xf>
    <xf numFmtId="0" fontId="3" fillId="0" borderId="25" xfId="15" applyBorder="1"/>
    <xf numFmtId="0" fontId="40" fillId="0" borderId="0" xfId="15" applyFont="1" applyAlignment="1">
      <alignment horizontal="center" wrapText="1"/>
    </xf>
    <xf numFmtId="0" fontId="3" fillId="0" borderId="0" xfId="15" applyAlignment="1">
      <alignment horizontal="left"/>
    </xf>
    <xf numFmtId="0" fontId="40" fillId="0" borderId="0" xfId="15" applyFont="1" applyAlignment="1">
      <alignment horizontal="center"/>
    </xf>
    <xf numFmtId="0" fontId="3" fillId="0" borderId="25" xfId="15" applyBorder="1" applyAlignment="1">
      <alignment horizontal="justify" wrapText="1"/>
    </xf>
    <xf numFmtId="0" fontId="3" fillId="0" borderId="25" xfId="15" applyBorder="1" applyAlignment="1">
      <alignment wrapText="1"/>
    </xf>
    <xf numFmtId="0" fontId="3" fillId="0" borderId="0" xfId="15" applyAlignment="1">
      <alignment horizontal="left" wrapText="1"/>
    </xf>
    <xf numFmtId="164" fontId="28" fillId="5" borderId="22" xfId="0" applyNumberFormat="1" applyFont="1" applyFill="1" applyBorder="1" applyAlignment="1">
      <alignment horizontal="center" vertical="center"/>
    </xf>
    <xf numFmtId="165" fontId="27" fillId="5" borderId="26" xfId="0" applyNumberFormat="1" applyFont="1" applyFill="1" applyBorder="1" applyAlignment="1">
      <alignment horizontal="center" vertical="center"/>
    </xf>
    <xf numFmtId="0" fontId="27" fillId="5" borderId="26" xfId="0" applyFont="1" applyFill="1" applyBorder="1" applyAlignment="1">
      <alignment vertical="center"/>
    </xf>
    <xf numFmtId="165" fontId="27" fillId="5" borderId="26" xfId="0" applyNumberFormat="1" applyFont="1" applyFill="1" applyBorder="1" applyAlignment="1">
      <alignment horizontal="center"/>
    </xf>
    <xf numFmtId="0" fontId="28" fillId="5" borderId="26" xfId="0" applyFont="1" applyFill="1" applyBorder="1" applyAlignment="1">
      <alignment horizontal="left" vertical="center" wrapText="1"/>
    </xf>
    <xf numFmtId="0" fontId="27" fillId="5" borderId="26" xfId="0" applyFont="1" applyFill="1" applyBorder="1"/>
    <xf numFmtId="44" fontId="45" fillId="5" borderId="23" xfId="0" applyNumberFormat="1" applyFont="1" applyFill="1" applyBorder="1"/>
    <xf numFmtId="0" fontId="44" fillId="0" borderId="0" xfId="25" applyFont="1" applyAlignment="1">
      <alignment vertical="center"/>
    </xf>
    <xf numFmtId="0" fontId="14" fillId="0" borderId="0" xfId="25" applyFont="1" applyAlignment="1">
      <alignment vertical="center"/>
    </xf>
    <xf numFmtId="0" fontId="28" fillId="5" borderId="26" xfId="0" applyFont="1" applyFill="1" applyBorder="1" applyAlignment="1">
      <alignment horizontal="justify" vertical="center" wrapText="1"/>
    </xf>
    <xf numFmtId="165" fontId="15" fillId="0" borderId="0" xfId="0" applyNumberFormat="1" applyFont="1" applyAlignment="1">
      <alignment wrapText="1"/>
    </xf>
    <xf numFmtId="44" fontId="45" fillId="5" borderId="23" xfId="31" applyFont="1" applyFill="1" applyBorder="1" applyProtection="1">
      <protection locked="0"/>
    </xf>
    <xf numFmtId="17" fontId="40" fillId="0" borderId="0" xfId="0" quotePrefix="1" applyNumberFormat="1" applyFont="1"/>
    <xf numFmtId="0" fontId="40" fillId="0" borderId="0" xfId="0" quotePrefix="1" applyFont="1"/>
    <xf numFmtId="0" fontId="27" fillId="0" borderId="0" xfId="0" applyFont="1" applyAlignment="1" applyProtection="1">
      <alignment horizontal="left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42" fillId="0" borderId="0" xfId="25" applyFont="1" applyAlignment="1">
      <alignment horizontal="center" vertical="top"/>
    </xf>
    <xf numFmtId="0" fontId="25" fillId="0" borderId="0" xfId="25" applyFont="1" applyAlignment="1">
      <alignment horizontal="center" vertical="center" wrapText="1"/>
    </xf>
    <xf numFmtId="0" fontId="40" fillId="0" borderId="0" xfId="15" applyFont="1"/>
    <xf numFmtId="14" fontId="3" fillId="0" borderId="0" xfId="15" applyNumberFormat="1"/>
    <xf numFmtId="0" fontId="27" fillId="0" borderId="0" xfId="0" applyFont="1" applyAlignment="1">
      <alignment horizontal="justify" vertical="center"/>
    </xf>
    <xf numFmtId="165" fontId="27" fillId="0" borderId="0" xfId="0" applyNumberFormat="1" applyFont="1" applyAlignment="1">
      <alignment horizontal="center" vertical="center"/>
    </xf>
    <xf numFmtId="2" fontId="3" fillId="0" borderId="0" xfId="15" applyNumberFormat="1"/>
    <xf numFmtId="0" fontId="27" fillId="0" borderId="0" xfId="0" applyFont="1" applyAlignment="1">
      <alignment horizontal="left"/>
    </xf>
    <xf numFmtId="0" fontId="27" fillId="0" borderId="0" xfId="0" applyFont="1" applyAlignment="1">
      <alignment horizontal="left" vertical="center"/>
    </xf>
    <xf numFmtId="0" fontId="27" fillId="0" borderId="0" xfId="15" applyFont="1"/>
    <xf numFmtId="0" fontId="27" fillId="0" borderId="0" xfId="15" applyFont="1" applyAlignment="1">
      <alignment vertical="top"/>
    </xf>
    <xf numFmtId="0" fontId="27" fillId="0" borderId="0" xfId="15" applyFont="1" applyAlignment="1">
      <alignment horizontal="left" vertical="center"/>
    </xf>
    <xf numFmtId="17" fontId="0" fillId="0" borderId="0" xfId="0" applyNumberFormat="1"/>
    <xf numFmtId="0" fontId="3" fillId="0" borderId="0" xfId="0" applyFont="1"/>
    <xf numFmtId="0" fontId="48" fillId="6" borderId="27" xfId="32" applyFont="1" applyFill="1" applyBorder="1" applyAlignment="1">
      <alignment horizontal="center"/>
    </xf>
    <xf numFmtId="0" fontId="48" fillId="6" borderId="29" xfId="32" applyFont="1" applyFill="1" applyBorder="1" applyAlignment="1">
      <alignment horizontal="center"/>
    </xf>
    <xf numFmtId="0" fontId="48" fillId="0" borderId="28" xfId="32" applyFont="1" applyBorder="1"/>
    <xf numFmtId="14" fontId="0" fillId="0" borderId="0" xfId="0" applyNumberFormat="1"/>
    <xf numFmtId="0" fontId="25" fillId="0" borderId="25" xfId="25" applyFont="1" applyBorder="1" applyAlignment="1" applyProtection="1">
      <alignment horizontal="center" vertical="center" wrapText="1"/>
      <protection locked="0"/>
    </xf>
    <xf numFmtId="0" fontId="46" fillId="0" borderId="0" xfId="15" applyFont="1" applyAlignment="1">
      <alignment horizontal="center"/>
    </xf>
    <xf numFmtId="0" fontId="39" fillId="0" borderId="0" xfId="15" applyFont="1" applyAlignment="1">
      <alignment horizontal="center"/>
    </xf>
    <xf numFmtId="0" fontId="3" fillId="0" borderId="0" xfId="15" applyAlignment="1">
      <alignment horizontal="left" wrapText="1"/>
    </xf>
    <xf numFmtId="0" fontId="40" fillId="0" borderId="0" xfId="15" applyFont="1" applyAlignment="1">
      <alignment horizontal="center"/>
    </xf>
    <xf numFmtId="0" fontId="3" fillId="0" borderId="0" xfId="15" applyAlignment="1">
      <alignment horizontal="justify" wrapText="1"/>
    </xf>
    <xf numFmtId="44" fontId="27" fillId="4" borderId="0" xfId="1" applyFont="1" applyFill="1" applyBorder="1" applyAlignment="1">
      <alignment horizontal="left"/>
    </xf>
    <xf numFmtId="0" fontId="40" fillId="0" borderId="0" xfId="15" applyFont="1" applyAlignment="1">
      <alignment horizontal="center" wrapText="1"/>
    </xf>
    <xf numFmtId="0" fontId="40" fillId="0" borderId="0" xfId="15" applyFont="1" applyAlignment="1">
      <alignment horizontal="left" wrapText="1"/>
    </xf>
    <xf numFmtId="0" fontId="3" fillId="0" borderId="0" xfId="15"/>
    <xf numFmtId="0" fontId="3" fillId="0" borderId="0" xfId="15" applyAlignment="1">
      <alignment horizontal="left"/>
    </xf>
    <xf numFmtId="0" fontId="20" fillId="0" borderId="0" xfId="25" applyFont="1" applyAlignment="1">
      <alignment horizontal="left" vertical="top"/>
    </xf>
    <xf numFmtId="0" fontId="23" fillId="2" borderId="0" xfId="29" applyFont="1" applyFill="1" applyAlignment="1">
      <alignment horizontal="center"/>
    </xf>
    <xf numFmtId="0" fontId="26" fillId="0" borderId="0" xfId="29" applyFont="1" applyAlignment="1">
      <alignment wrapText="1"/>
    </xf>
    <xf numFmtId="0" fontId="18" fillId="0" borderId="0" xfId="29" applyFont="1" applyAlignment="1">
      <alignment wrapText="1"/>
    </xf>
    <xf numFmtId="0" fontId="15" fillId="0" borderId="2" xfId="25" applyFont="1" applyBorder="1" applyAlignment="1" applyProtection="1">
      <alignment horizontal="left" indent="1"/>
      <protection locked="0"/>
    </xf>
    <xf numFmtId="0" fontId="39" fillId="0" borderId="22" xfId="0" applyFont="1" applyBorder="1" applyAlignment="1">
      <alignment horizontal="center"/>
    </xf>
    <xf numFmtId="0" fontId="40" fillId="0" borderId="23" xfId="0" applyFont="1" applyBorder="1" applyAlignment="1">
      <alignment horizontal="center"/>
    </xf>
    <xf numFmtId="0" fontId="12" fillId="0" borderId="0" xfId="11" applyAlignment="1" applyProtection="1">
      <alignment horizontal="left"/>
    </xf>
    <xf numFmtId="0" fontId="0" fillId="0" borderId="0" xfId="0"/>
    <xf numFmtId="0" fontId="12" fillId="0" borderId="0" xfId="11" applyAlignment="1" applyProtection="1"/>
    <xf numFmtId="0" fontId="15" fillId="0" borderId="0" xfId="29" applyFont="1" applyAlignment="1">
      <alignment horizontal="left" vertical="top"/>
    </xf>
    <xf numFmtId="0" fontId="0" fillId="0" borderId="0" xfId="0" applyAlignment="1">
      <alignment horizontal="left" vertical="top"/>
    </xf>
    <xf numFmtId="0" fontId="12" fillId="0" borderId="0" xfId="11" applyAlignment="1" applyProtection="1">
      <alignment horizontal="left" vertical="top"/>
    </xf>
    <xf numFmtId="166" fontId="42" fillId="0" borderId="0" xfId="25" applyNumberFormat="1" applyFont="1" applyAlignment="1">
      <alignment horizontal="center" vertical="top"/>
    </xf>
    <xf numFmtId="166" fontId="42" fillId="0" borderId="1" xfId="25" applyNumberFormat="1" applyFont="1" applyBorder="1" applyAlignment="1">
      <alignment horizontal="center" vertical="top"/>
    </xf>
    <xf numFmtId="0" fontId="14" fillId="0" borderId="19" xfId="25" applyFont="1" applyBorder="1" applyAlignment="1" applyProtection="1">
      <alignment horizontal="left"/>
      <protection locked="0"/>
    </xf>
    <xf numFmtId="0" fontId="14" fillId="0" borderId="20" xfId="25" applyFont="1" applyBorder="1" applyAlignment="1" applyProtection="1">
      <alignment horizontal="left"/>
      <protection locked="0"/>
    </xf>
    <xf numFmtId="0" fontId="14" fillId="0" borderId="21" xfId="25" applyFont="1" applyBorder="1" applyAlignment="1" applyProtection="1">
      <alignment horizontal="left"/>
      <protection locked="0"/>
    </xf>
    <xf numFmtId="0" fontId="42" fillId="0" borderId="4" xfId="25" applyFont="1" applyBorder="1" applyAlignment="1">
      <alignment horizontal="left" vertical="top"/>
    </xf>
    <xf numFmtId="0" fontId="42" fillId="0" borderId="0" xfId="25" applyFont="1" applyAlignment="1">
      <alignment horizontal="left" vertical="top"/>
    </xf>
    <xf numFmtId="0" fontId="42" fillId="0" borderId="5" xfId="25" applyFont="1" applyBorder="1" applyAlignment="1">
      <alignment horizontal="left" vertical="top"/>
    </xf>
    <xf numFmtId="0" fontId="14" fillId="0" borderId="6" xfId="25" applyFont="1" applyBorder="1" applyAlignment="1" applyProtection="1">
      <alignment horizontal="left"/>
      <protection locked="0"/>
    </xf>
    <xf numFmtId="0" fontId="14" fillId="0" borderId="2" xfId="25" applyFont="1" applyBorder="1" applyAlignment="1" applyProtection="1">
      <alignment horizontal="left"/>
      <protection locked="0"/>
    </xf>
    <xf numFmtId="0" fontId="14" fillId="0" borderId="7" xfId="25" applyFont="1" applyBorder="1" applyAlignment="1" applyProtection="1">
      <alignment horizontal="left"/>
      <protection locked="0"/>
    </xf>
    <xf numFmtId="0" fontId="42" fillId="0" borderId="1" xfId="25" applyFont="1" applyBorder="1" applyAlignment="1">
      <alignment horizontal="center" vertical="top"/>
    </xf>
    <xf numFmtId="0" fontId="23" fillId="3" borderId="0" xfId="25" applyFont="1" applyFill="1" applyAlignment="1">
      <alignment horizontal="center"/>
    </xf>
    <xf numFmtId="0" fontId="18" fillId="0" borderId="0" xfId="25" applyFont="1" applyAlignment="1">
      <alignment horizontal="justify" wrapText="1"/>
    </xf>
    <xf numFmtId="0" fontId="44" fillId="0" borderId="0" xfId="29" applyFont="1" applyAlignment="1">
      <alignment horizontal="center"/>
    </xf>
    <xf numFmtId="0" fontId="14" fillId="0" borderId="0" xfId="29" applyFont="1" applyAlignment="1">
      <alignment horizontal="center"/>
    </xf>
    <xf numFmtId="14" fontId="15" fillId="0" borderId="12" xfId="0" applyNumberFormat="1" applyFont="1" applyBorder="1" applyAlignment="1">
      <alignment horizontal="center" vertical="center"/>
    </xf>
    <xf numFmtId="0" fontId="16" fillId="0" borderId="0" xfId="15" applyFont="1" applyAlignment="1">
      <alignment horizontal="left" wrapText="1"/>
    </xf>
    <xf numFmtId="0" fontId="14" fillId="0" borderId="0" xfId="25" applyFont="1"/>
    <xf numFmtId="0" fontId="15" fillId="0" borderId="2" xfId="25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  <xf numFmtId="14" fontId="15" fillId="0" borderId="2" xfId="0" applyNumberFormat="1" applyFont="1" applyBorder="1" applyAlignment="1">
      <alignment horizontal="center" vertical="center"/>
    </xf>
    <xf numFmtId="166" fontId="14" fillId="0" borderId="2" xfId="25" applyNumberFormat="1" applyFont="1" applyBorder="1" applyAlignment="1">
      <alignment horizontal="center"/>
    </xf>
    <xf numFmtId="0" fontId="42" fillId="0" borderId="8" xfId="0" applyFont="1" applyBorder="1" applyAlignment="1">
      <alignment horizontal="left" vertical="top"/>
    </xf>
    <xf numFmtId="0" fontId="42" fillId="0" borderId="9" xfId="0" applyFont="1" applyBorder="1" applyAlignment="1">
      <alignment horizontal="left" vertical="top"/>
    </xf>
    <xf numFmtId="14" fontId="15" fillId="0" borderId="2" xfId="25" applyNumberFormat="1" applyFont="1" applyBorder="1" applyAlignment="1" applyProtection="1">
      <alignment horizontal="center" vertical="top" wrapText="1"/>
      <protection locked="0"/>
    </xf>
    <xf numFmtId="0" fontId="15" fillId="0" borderId="2" xfId="25" applyFont="1" applyBorder="1" applyAlignment="1" applyProtection="1">
      <alignment horizontal="center" vertical="top" wrapText="1"/>
      <protection locked="0"/>
    </xf>
    <xf numFmtId="0" fontId="18" fillId="0" borderId="3" xfId="25" applyFont="1" applyBorder="1" applyAlignment="1" applyProtection="1">
      <alignment horizontal="left"/>
      <protection locked="0"/>
    </xf>
    <xf numFmtId="0" fontId="0" fillId="0" borderId="3" xfId="0" applyBorder="1" applyAlignment="1">
      <alignment horizontal="left"/>
    </xf>
    <xf numFmtId="0" fontId="15" fillId="0" borderId="3" xfId="25" applyFont="1" applyBorder="1" applyAlignment="1" applyProtection="1">
      <alignment horizontal="left"/>
      <protection locked="0"/>
    </xf>
    <xf numFmtId="0" fontId="14" fillId="0" borderId="0" xfId="25" applyFont="1" applyAlignment="1">
      <alignment horizontal="left"/>
    </xf>
    <xf numFmtId="0" fontId="14" fillId="0" borderId="0" xfId="25" applyFont="1" applyAlignment="1">
      <alignment horizontal="center"/>
    </xf>
    <xf numFmtId="0" fontId="20" fillId="0" borderId="2" xfId="25" applyFont="1" applyBorder="1" applyAlignment="1" applyProtection="1">
      <alignment horizontal="left" vertical="top"/>
      <protection locked="0"/>
    </xf>
    <xf numFmtId="0" fontId="0" fillId="0" borderId="2" xfId="0" applyBorder="1" applyAlignment="1">
      <alignment horizontal="left" vertical="top"/>
    </xf>
    <xf numFmtId="0" fontId="26" fillId="0" borderId="0" xfId="29" applyFont="1"/>
    <xf numFmtId="0" fontId="15" fillId="0" borderId="0" xfId="25" applyFont="1" applyAlignment="1">
      <alignment horizontal="right" vertical="top"/>
    </xf>
    <xf numFmtId="14" fontId="20" fillId="0" borderId="2" xfId="25" applyNumberFormat="1" applyFont="1" applyBorder="1" applyAlignment="1" applyProtection="1">
      <alignment horizontal="center" vertical="top" wrapText="1"/>
      <protection locked="0"/>
    </xf>
    <xf numFmtId="0" fontId="20" fillId="0" borderId="2" xfId="25" applyFont="1" applyBorder="1" applyAlignment="1" applyProtection="1">
      <alignment horizontal="center" vertical="top" wrapText="1"/>
      <protection locked="0"/>
    </xf>
    <xf numFmtId="0" fontId="42" fillId="0" borderId="1" xfId="25" applyFont="1" applyBorder="1" applyAlignment="1">
      <alignment horizontal="center" wrapText="1"/>
    </xf>
    <xf numFmtId="0" fontId="18" fillId="0" borderId="2" xfId="25" applyFont="1" applyBorder="1" applyAlignment="1" applyProtection="1">
      <alignment horizontal="left" indent="1"/>
      <protection locked="0"/>
    </xf>
    <xf numFmtId="0" fontId="15" fillId="0" borderId="2" xfId="25" applyFont="1" applyBorder="1" applyAlignment="1" applyProtection="1">
      <alignment horizontal="left" vertical="center" indent="1"/>
      <protection locked="0"/>
    </xf>
    <xf numFmtId="0" fontId="15" fillId="0" borderId="0" xfId="25" applyFont="1" applyAlignment="1">
      <alignment horizontal="right" vertical="center"/>
    </xf>
    <xf numFmtId="0" fontId="15" fillId="0" borderId="0" xfId="25" applyFont="1" applyAlignment="1">
      <alignment horizontal="right"/>
    </xf>
    <xf numFmtId="0" fontId="20" fillId="0" borderId="0" xfId="25" applyFont="1" applyAlignment="1">
      <alignment horizontal="justify" wrapText="1"/>
    </xf>
    <xf numFmtId="164" fontId="17" fillId="0" borderId="0" xfId="0" applyNumberFormat="1" applyFont="1" applyAlignment="1">
      <alignment horizontal="center"/>
    </xf>
    <xf numFmtId="0" fontId="44" fillId="0" borderId="0" xfId="25" applyFont="1" applyAlignment="1">
      <alignment horizontal="center" vertical="center"/>
    </xf>
    <xf numFmtId="0" fontId="14" fillId="0" borderId="0" xfId="25" applyFont="1" applyAlignment="1">
      <alignment horizontal="center" vertical="center"/>
    </xf>
    <xf numFmtId="0" fontId="49" fillId="0" borderId="0" xfId="15" applyFont="1"/>
  </cellXfs>
  <cellStyles count="33">
    <cellStyle name="Currency" xfId="31" builtinId="4"/>
    <cellStyle name="Currency 2" xfId="1" xr:uid="{00000000-0005-0000-0000-000000000000}"/>
    <cellStyle name="Currency 2 2" xfId="2" xr:uid="{00000000-0005-0000-0000-000001000000}"/>
    <cellStyle name="Currency 2 2 2" xfId="3" xr:uid="{00000000-0005-0000-0000-000002000000}"/>
    <cellStyle name="Currency 3" xfId="4" xr:uid="{00000000-0005-0000-0000-000003000000}"/>
    <cellStyle name="Currency 3 2" xfId="5" xr:uid="{00000000-0005-0000-0000-000004000000}"/>
    <cellStyle name="Currency 3 2 2" xfId="6" xr:uid="{00000000-0005-0000-0000-000005000000}"/>
    <cellStyle name="Currency 3 3" xfId="7" xr:uid="{00000000-0005-0000-0000-000006000000}"/>
    <cellStyle name="Currency 4" xfId="8" xr:uid="{00000000-0005-0000-0000-000007000000}"/>
    <cellStyle name="Currency 4 2" xfId="9" xr:uid="{00000000-0005-0000-0000-000008000000}"/>
    <cellStyle name="Currency 5" xfId="10" xr:uid="{00000000-0005-0000-0000-000009000000}"/>
    <cellStyle name="Hyperlink" xfId="11" builtinId="8"/>
    <cellStyle name="Hyperlink 2" xfId="12" xr:uid="{00000000-0005-0000-0000-00000B000000}"/>
    <cellStyle name="Hyperlink 3" xfId="13" xr:uid="{00000000-0005-0000-0000-00000C000000}"/>
    <cellStyle name="Normal" xfId="0" builtinId="0"/>
    <cellStyle name="Normal 2" xfId="14" xr:uid="{00000000-0005-0000-0000-00000E000000}"/>
    <cellStyle name="Normal 2 2" xfId="15" xr:uid="{00000000-0005-0000-0000-00000F000000}"/>
    <cellStyle name="Normal 2 2 2" xfId="16" xr:uid="{00000000-0005-0000-0000-000010000000}"/>
    <cellStyle name="Normal 2 2 3" xfId="17" xr:uid="{00000000-0005-0000-0000-000011000000}"/>
    <cellStyle name="Normal 2 3" xfId="18" xr:uid="{00000000-0005-0000-0000-000012000000}"/>
    <cellStyle name="Normal 2 3 2" xfId="19" xr:uid="{00000000-0005-0000-0000-000013000000}"/>
    <cellStyle name="Normal 2 3 3" xfId="20" xr:uid="{00000000-0005-0000-0000-000014000000}"/>
    <cellStyle name="Normal 2 4" xfId="21" xr:uid="{00000000-0005-0000-0000-000015000000}"/>
    <cellStyle name="Normal 2 4 2" xfId="22" xr:uid="{00000000-0005-0000-0000-000016000000}"/>
    <cellStyle name="Normal 2 4 2 2" xfId="23" xr:uid="{00000000-0005-0000-0000-000017000000}"/>
    <cellStyle name="Normal 2 4 3" xfId="24" xr:uid="{00000000-0005-0000-0000-000018000000}"/>
    <cellStyle name="Normal 3" xfId="25" xr:uid="{00000000-0005-0000-0000-000019000000}"/>
    <cellStyle name="Normal 3 2" xfId="29" xr:uid="{48BEE883-029B-4E52-8059-FFA0F6D557F5}"/>
    <cellStyle name="Normal 4" xfId="26" xr:uid="{00000000-0005-0000-0000-00001A000000}"/>
    <cellStyle name="Normal 4 2" xfId="27" xr:uid="{00000000-0005-0000-0000-00001B000000}"/>
    <cellStyle name="Normal 5" xfId="28" xr:uid="{00000000-0005-0000-0000-00001C000000}"/>
    <cellStyle name="Normal 5 2" xfId="30" xr:uid="{72766395-5204-4CE5-B182-112D52EDFC98}"/>
    <cellStyle name="Normal_EntityTable" xfId="32" xr:uid="{306B8630-4D02-4B48-913F-9DC1FBAE141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219075</xdr:colOff>
      <xdr:row>56</xdr:row>
      <xdr:rowOff>171450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E1038D7-3ED1-469C-8C9E-DC5AFF204ED2}"/>
            </a:ext>
          </a:extLst>
        </xdr:cNvPr>
        <xdr:cNvSpPr txBox="1"/>
      </xdr:nvSpPr>
      <xdr:spPr>
        <a:xfrm>
          <a:off x="3505200" y="1226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tate\doa\DOA_SFSD\LGSB\ACCOUNTING-REPORTING%20SECTION\ACCTNG-REPORTING%20DOCUMENTS\ANNUAL-FINANCIAL-REPORT\2025\AFR-SPD-FY2025.v3%20-%20Draft.xlsx" TargetMode="External"/><Relationship Id="rId1" Type="http://schemas.openxmlformats.org/officeDocument/2006/relationships/externalLinkPath" Target="AFR-SPD-FY2025.v3%20-%20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Filing Fee Form"/>
      <sheetName val="Annual Financial Report"/>
      <sheetName val="SPDAFRTable"/>
      <sheetName val="Update Log"/>
      <sheetName val="entity lookup"/>
      <sheetName val="Filing Fee Schedule"/>
    </sheetNames>
    <sheetDataSet>
      <sheetData sheetId="0"/>
      <sheetData sheetId="1">
        <row r="18">
          <cell r="H18"/>
        </row>
        <row r="21">
          <cell r="D21"/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LGSPortalRegistration@mt.gov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SAOCSDFiscal@mt.gov" TargetMode="External"/><Relationship Id="rId1" Type="http://schemas.openxmlformats.org/officeDocument/2006/relationships/hyperlink" Target="http://sfsd.mt.gov/LGSB/LGSPortal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sfsd.mt.gov/LGSB/index" TargetMode="External"/><Relationship Id="rId4" Type="http://schemas.openxmlformats.org/officeDocument/2006/relationships/hyperlink" Target="mailto:LGSPortalRegistration@mt.go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2A3EF-846E-485C-B624-C6CD20DC860A}">
  <dimension ref="A1:Z57"/>
  <sheetViews>
    <sheetView tabSelected="1" zoomScaleNormal="100" workbookViewId="0">
      <selection activeCell="L1" sqref="L1"/>
    </sheetView>
  </sheetViews>
  <sheetFormatPr defaultColWidth="9.140625" defaultRowHeight="12.75" x14ac:dyDescent="0.2"/>
  <cols>
    <col min="1" max="9" width="9.140625" style="154"/>
    <col min="10" max="10" width="2.7109375" style="154" customWidth="1"/>
    <col min="11" max="11" width="9.85546875" style="154" bestFit="1" customWidth="1"/>
    <col min="12" max="16384" width="9.140625" style="154"/>
  </cols>
  <sheetData>
    <row r="1" spans="1:11" ht="18" x14ac:dyDescent="0.25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pans="1:11" ht="15.75" x14ac:dyDescent="0.25">
      <c r="A2" s="201" t="s">
        <v>122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</row>
    <row r="3" spans="1:11" ht="15.75" x14ac:dyDescent="0.25">
      <c r="A3" s="201" t="s">
        <v>104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</row>
    <row r="4" spans="1:11" ht="15.75" x14ac:dyDescent="0.25">
      <c r="A4" s="201" t="s">
        <v>114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</row>
    <row r="5" spans="1:11" ht="12" customHeight="1" x14ac:dyDescent="0.2"/>
    <row r="6" spans="1:11" ht="25.5" customHeight="1" x14ac:dyDescent="0.2">
      <c r="A6" s="204" t="s">
        <v>120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</row>
    <row r="7" spans="1:11" ht="12" customHeight="1" x14ac:dyDescent="0.2"/>
    <row r="8" spans="1:11" ht="15" x14ac:dyDescent="0.25">
      <c r="A8" s="205" t="s">
        <v>138</v>
      </c>
      <c r="B8" s="205"/>
      <c r="C8" s="205"/>
      <c r="D8" s="205"/>
      <c r="E8" s="205"/>
      <c r="F8" s="205"/>
      <c r="G8" s="205"/>
      <c r="H8" s="205"/>
      <c r="I8" s="205"/>
      <c r="J8" s="205"/>
      <c r="K8" s="205"/>
    </row>
    <row r="9" spans="1:11" ht="12" customHeight="1" x14ac:dyDescent="0.2"/>
    <row r="10" spans="1:11" ht="16.5" customHeight="1" x14ac:dyDescent="0.25">
      <c r="A10" s="201" t="s">
        <v>105</v>
      </c>
      <c r="B10" s="201"/>
      <c r="C10" s="201"/>
      <c r="D10" s="201"/>
      <c r="E10" s="201"/>
      <c r="F10" s="201"/>
      <c r="G10" s="201"/>
      <c r="H10" s="201"/>
      <c r="I10" s="201"/>
      <c r="J10" s="201"/>
      <c r="K10" s="201"/>
    </row>
    <row r="11" spans="1:11" ht="12" customHeight="1" x14ac:dyDescent="0.2"/>
    <row r="12" spans="1:11" ht="38.25" customHeight="1" x14ac:dyDescent="0.2">
      <c r="A12" s="204" t="s">
        <v>128</v>
      </c>
      <c r="B12" s="204"/>
      <c r="C12" s="204"/>
      <c r="D12" s="204"/>
      <c r="E12" s="204"/>
      <c r="F12" s="204"/>
      <c r="G12" s="204"/>
      <c r="H12" s="204"/>
      <c r="I12" s="204"/>
      <c r="J12" s="204"/>
      <c r="K12" s="204"/>
    </row>
    <row r="13" spans="1:11" ht="12" customHeight="1" x14ac:dyDescent="0.2"/>
    <row r="14" spans="1:11" ht="15.75" x14ac:dyDescent="0.25">
      <c r="A14" s="201" t="s">
        <v>106</v>
      </c>
      <c r="B14" s="201"/>
      <c r="C14" s="201"/>
      <c r="D14" s="201"/>
      <c r="E14" s="201"/>
      <c r="F14" s="201"/>
      <c r="G14" s="201"/>
      <c r="H14" s="201"/>
      <c r="I14" s="201"/>
      <c r="J14" s="201"/>
      <c r="K14" s="201"/>
    </row>
    <row r="15" spans="1:11" ht="27" customHeight="1" x14ac:dyDescent="0.2">
      <c r="A15" s="207" t="s">
        <v>116</v>
      </c>
      <c r="B15" s="207"/>
      <c r="C15" s="207"/>
      <c r="D15" s="207"/>
      <c r="E15" s="207"/>
      <c r="F15" s="207"/>
      <c r="G15" s="207"/>
      <c r="H15" s="207"/>
      <c r="I15" s="207"/>
      <c r="J15" s="156"/>
      <c r="K15" s="157" t="s">
        <v>107</v>
      </c>
    </row>
    <row r="16" spans="1:11" ht="9.9499999999999993" customHeight="1" x14ac:dyDescent="0.2"/>
    <row r="17" spans="1:13" ht="42" customHeight="1" x14ac:dyDescent="0.2">
      <c r="B17" s="204" t="s">
        <v>403</v>
      </c>
      <c r="C17" s="204"/>
      <c r="D17" s="204"/>
      <c r="E17" s="204"/>
      <c r="F17" s="204"/>
      <c r="G17" s="204"/>
      <c r="H17" s="204"/>
      <c r="I17" s="204"/>
      <c r="J17" s="155"/>
      <c r="K17" s="158"/>
    </row>
    <row r="18" spans="1:13" ht="12" customHeight="1" x14ac:dyDescent="0.2"/>
    <row r="19" spans="1:13" x14ac:dyDescent="0.2">
      <c r="B19" s="204" t="s">
        <v>108</v>
      </c>
      <c r="C19" s="204"/>
      <c r="D19" s="204"/>
      <c r="E19" s="204"/>
      <c r="F19" s="204"/>
      <c r="G19" s="204"/>
      <c r="H19" s="204"/>
      <c r="I19" s="204"/>
      <c r="J19" s="155"/>
      <c r="K19" s="158"/>
    </row>
    <row r="20" spans="1:13" ht="12" customHeight="1" x14ac:dyDescent="0.2"/>
    <row r="21" spans="1:13" ht="15" customHeight="1" x14ac:dyDescent="0.2">
      <c r="A21" s="206" t="s">
        <v>109</v>
      </c>
      <c r="B21" s="206"/>
      <c r="C21" s="206"/>
      <c r="D21" s="206"/>
      <c r="E21" s="206"/>
      <c r="F21" s="206"/>
      <c r="G21" s="206"/>
      <c r="H21" s="206"/>
      <c r="I21" s="206"/>
      <c r="J21" s="159"/>
    </row>
    <row r="22" spans="1:13" ht="12" customHeight="1" x14ac:dyDescent="0.2">
      <c r="A22" s="159"/>
      <c r="B22" s="159"/>
      <c r="C22" s="159"/>
      <c r="D22" s="159"/>
      <c r="E22" s="159"/>
      <c r="F22" s="159"/>
      <c r="G22" s="159"/>
      <c r="H22" s="159"/>
      <c r="I22" s="159"/>
      <c r="J22" s="159"/>
    </row>
    <row r="23" spans="1:13" x14ac:dyDescent="0.2">
      <c r="B23" s="204" t="s">
        <v>117</v>
      </c>
      <c r="C23" s="204"/>
      <c r="D23" s="204"/>
      <c r="E23" s="204"/>
      <c r="F23" s="204"/>
      <c r="G23" s="204"/>
      <c r="H23" s="204"/>
      <c r="I23" s="204"/>
      <c r="J23" s="155"/>
      <c r="K23" s="158"/>
    </row>
    <row r="24" spans="1:13" ht="12" customHeight="1" x14ac:dyDescent="0.2"/>
    <row r="25" spans="1:13" ht="15.75" x14ac:dyDescent="0.25">
      <c r="A25" s="201" t="s">
        <v>110</v>
      </c>
      <c r="B25" s="201"/>
      <c r="C25" s="201"/>
      <c r="D25" s="201"/>
      <c r="E25" s="201"/>
      <c r="F25" s="201"/>
      <c r="G25" s="201"/>
      <c r="H25" s="201"/>
      <c r="I25" s="201"/>
      <c r="J25" s="201"/>
      <c r="K25" s="201"/>
    </row>
    <row r="26" spans="1:13" ht="26.25" customHeight="1" x14ac:dyDescent="0.2">
      <c r="A26" s="207" t="s">
        <v>111</v>
      </c>
      <c r="B26" s="207"/>
      <c r="C26" s="207"/>
      <c r="D26" s="207"/>
      <c r="E26" s="207"/>
      <c r="F26" s="207"/>
      <c r="G26" s="207"/>
      <c r="H26" s="207"/>
      <c r="I26" s="207"/>
      <c r="J26" s="156"/>
    </row>
    <row r="27" spans="1:13" ht="12" customHeight="1" x14ac:dyDescent="0.2"/>
    <row r="28" spans="1:13" ht="12" customHeight="1" x14ac:dyDescent="0.2">
      <c r="B28" s="208" t="s">
        <v>404</v>
      </c>
      <c r="C28" s="208"/>
      <c r="D28" s="208"/>
      <c r="E28" s="208"/>
      <c r="F28" s="208"/>
      <c r="G28" s="208"/>
      <c r="H28" s="208"/>
      <c r="I28" s="208"/>
      <c r="K28" s="158"/>
      <c r="L28" s="270" t="s">
        <v>415</v>
      </c>
      <c r="M28" s="270"/>
    </row>
    <row r="29" spans="1:13" ht="12" customHeight="1" x14ac:dyDescent="0.2"/>
    <row r="30" spans="1:13" ht="40.5" customHeight="1" x14ac:dyDescent="0.2">
      <c r="B30" s="204" t="s">
        <v>405</v>
      </c>
      <c r="C30" s="204"/>
      <c r="D30" s="204"/>
      <c r="E30" s="204"/>
      <c r="F30" s="204"/>
      <c r="G30" s="204"/>
      <c r="H30" s="204"/>
      <c r="I30" s="204"/>
      <c r="J30" s="155"/>
      <c r="K30" s="158"/>
    </row>
    <row r="31" spans="1:13" ht="12" customHeight="1" x14ac:dyDescent="0.2"/>
    <row r="32" spans="1:13" ht="39" customHeight="1" x14ac:dyDescent="0.2">
      <c r="B32" s="204" t="s">
        <v>406</v>
      </c>
      <c r="C32" s="204"/>
      <c r="D32" s="204"/>
      <c r="E32" s="204"/>
      <c r="F32" s="204"/>
      <c r="G32" s="204"/>
      <c r="H32" s="204"/>
      <c r="I32" s="204"/>
      <c r="J32" s="155"/>
      <c r="K32" s="158"/>
    </row>
    <row r="33" spans="1:26" ht="12" customHeight="1" x14ac:dyDescent="0.2"/>
    <row r="34" spans="1:26" ht="38.25" customHeight="1" x14ac:dyDescent="0.2">
      <c r="B34" s="204" t="s">
        <v>407</v>
      </c>
      <c r="C34" s="204"/>
      <c r="D34" s="204"/>
      <c r="E34" s="204"/>
      <c r="F34" s="204"/>
      <c r="G34" s="204"/>
      <c r="H34" s="204"/>
      <c r="I34" s="204"/>
      <c r="J34" s="155"/>
      <c r="K34" s="158"/>
    </row>
    <row r="35" spans="1:26" ht="12" customHeight="1" x14ac:dyDescent="0.2"/>
    <row r="36" spans="1:26" ht="24.75" customHeight="1" x14ac:dyDescent="0.2">
      <c r="B36" s="202" t="s">
        <v>408</v>
      </c>
      <c r="C36" s="202"/>
      <c r="D36" s="202"/>
      <c r="E36" s="202"/>
      <c r="F36" s="202"/>
      <c r="G36" s="202"/>
      <c r="H36" s="202"/>
      <c r="I36" s="202"/>
      <c r="J36" s="160"/>
      <c r="K36" s="158"/>
    </row>
    <row r="37" spans="1:26" ht="12" customHeight="1" x14ac:dyDescent="0.2"/>
    <row r="38" spans="1:26" x14ac:dyDescent="0.2">
      <c r="B38" s="209" t="s">
        <v>409</v>
      </c>
      <c r="C38" s="209"/>
      <c r="D38" s="209"/>
      <c r="E38" s="209"/>
      <c r="F38" s="209"/>
      <c r="G38" s="209"/>
      <c r="H38" s="209"/>
      <c r="I38" s="209"/>
      <c r="J38" s="160"/>
      <c r="K38" s="158"/>
    </row>
    <row r="39" spans="1:26" ht="12" customHeight="1" x14ac:dyDescent="0.2"/>
    <row r="40" spans="1:26" x14ac:dyDescent="0.2">
      <c r="A40" s="203" t="s">
        <v>112</v>
      </c>
      <c r="B40" s="203"/>
      <c r="C40" s="203"/>
      <c r="D40" s="203"/>
      <c r="E40" s="203"/>
      <c r="F40" s="203"/>
      <c r="G40" s="203"/>
      <c r="H40" s="203"/>
      <c r="I40" s="203"/>
      <c r="J40" s="161"/>
    </row>
    <row r="41" spans="1:26" ht="66" customHeight="1" x14ac:dyDescent="0.2">
      <c r="B41" s="204" t="s">
        <v>118</v>
      </c>
      <c r="C41" s="204"/>
      <c r="D41" s="204"/>
      <c r="E41" s="204"/>
      <c r="F41" s="204"/>
      <c r="G41" s="204"/>
      <c r="H41" s="204"/>
      <c r="I41" s="204"/>
      <c r="J41" s="155"/>
      <c r="K41" s="158"/>
    </row>
    <row r="42" spans="1:26" ht="12" customHeight="1" x14ac:dyDescent="0.2"/>
    <row r="43" spans="1:26" ht="12.75" customHeight="1" x14ac:dyDescent="0.2">
      <c r="A43" s="206" t="s">
        <v>113</v>
      </c>
      <c r="B43" s="206"/>
      <c r="C43" s="206"/>
      <c r="D43" s="206"/>
      <c r="E43" s="206"/>
      <c r="F43" s="206"/>
      <c r="G43" s="206"/>
      <c r="H43" s="206"/>
      <c r="I43" s="206"/>
      <c r="J43" s="159"/>
      <c r="R43" s="155"/>
      <c r="S43" s="155"/>
      <c r="T43" s="155"/>
      <c r="U43" s="155"/>
      <c r="V43" s="155"/>
      <c r="W43" s="155"/>
      <c r="X43" s="155"/>
      <c r="Y43" s="155"/>
      <c r="Z43" s="155"/>
    </row>
    <row r="44" spans="1:26" ht="12" customHeight="1" x14ac:dyDescent="0.2"/>
    <row r="45" spans="1:26" ht="25.5" customHeight="1" x14ac:dyDescent="0.2">
      <c r="B45" s="204" t="s">
        <v>139</v>
      </c>
      <c r="C45" s="204"/>
      <c r="D45" s="204"/>
      <c r="E45" s="204"/>
      <c r="F45" s="204"/>
      <c r="G45" s="204"/>
      <c r="H45" s="204"/>
      <c r="I45" s="204"/>
      <c r="J45" s="155"/>
      <c r="K45" s="158"/>
      <c r="R45" s="204"/>
      <c r="S45" s="204"/>
      <c r="T45" s="204"/>
      <c r="U45" s="204"/>
      <c r="V45" s="204"/>
      <c r="W45" s="204"/>
      <c r="X45" s="204"/>
      <c r="Y45" s="204"/>
      <c r="Z45" s="204"/>
    </row>
    <row r="46" spans="1:26" ht="12" customHeight="1" x14ac:dyDescent="0.2"/>
    <row r="47" spans="1:26" ht="26.25" customHeight="1" x14ac:dyDescent="0.2">
      <c r="B47" s="204" t="s">
        <v>132</v>
      </c>
      <c r="C47" s="204"/>
      <c r="D47" s="204"/>
      <c r="E47" s="204"/>
      <c r="F47" s="204"/>
      <c r="G47" s="204"/>
      <c r="H47" s="204"/>
      <c r="I47" s="204"/>
      <c r="J47" s="155"/>
      <c r="K47" s="158"/>
    </row>
    <row r="48" spans="1:26" ht="12" customHeight="1" x14ac:dyDescent="0.2"/>
    <row r="49" spans="1:11" ht="26.25" customHeight="1" x14ac:dyDescent="0.2">
      <c r="B49" s="204" t="s">
        <v>133</v>
      </c>
      <c r="C49" s="204"/>
      <c r="D49" s="204"/>
      <c r="E49" s="204"/>
      <c r="F49" s="204"/>
      <c r="G49" s="204"/>
      <c r="H49" s="204"/>
      <c r="I49" s="204"/>
      <c r="J49" s="155"/>
      <c r="K49" s="162"/>
    </row>
    <row r="50" spans="1:11" ht="12" customHeight="1" x14ac:dyDescent="0.2"/>
    <row r="51" spans="1:11" ht="12.75" customHeight="1" x14ac:dyDescent="0.2">
      <c r="B51" s="202" t="s">
        <v>119</v>
      </c>
      <c r="C51" s="202"/>
      <c r="D51" s="202"/>
      <c r="E51" s="202"/>
      <c r="F51" s="202"/>
      <c r="G51" s="202"/>
      <c r="H51" s="202"/>
      <c r="I51" s="202"/>
      <c r="J51" s="164"/>
      <c r="K51" s="163"/>
    </row>
    <row r="52" spans="1:11" ht="12" customHeight="1" x14ac:dyDescent="0.2"/>
    <row r="53" spans="1:11" ht="38.25" customHeight="1" x14ac:dyDescent="0.2">
      <c r="B53" s="202" t="s">
        <v>123</v>
      </c>
      <c r="C53" s="202"/>
      <c r="D53" s="202"/>
      <c r="E53" s="202"/>
      <c r="F53" s="202"/>
      <c r="G53" s="202"/>
      <c r="H53" s="202"/>
      <c r="I53" s="202"/>
      <c r="J53" s="164"/>
      <c r="K53" s="163"/>
    </row>
    <row r="54" spans="1:11" ht="12" customHeight="1" x14ac:dyDescent="0.2"/>
    <row r="55" spans="1:11" x14ac:dyDescent="0.2">
      <c r="A55" s="203" t="s">
        <v>112</v>
      </c>
      <c r="B55" s="203"/>
      <c r="C55" s="203"/>
      <c r="D55" s="203"/>
      <c r="E55" s="203"/>
      <c r="F55" s="203"/>
      <c r="G55" s="203"/>
      <c r="H55" s="203"/>
      <c r="I55" s="203"/>
      <c r="J55" s="161"/>
    </row>
    <row r="56" spans="1:11" ht="63.75" customHeight="1" x14ac:dyDescent="0.2">
      <c r="B56" s="204" t="s">
        <v>118</v>
      </c>
      <c r="C56" s="204"/>
      <c r="D56" s="204"/>
      <c r="E56" s="204"/>
      <c r="F56" s="204"/>
      <c r="G56" s="204"/>
      <c r="H56" s="204"/>
      <c r="I56" s="204"/>
      <c r="J56" s="155"/>
      <c r="K56" s="158"/>
    </row>
    <row r="57" spans="1:11" ht="9.9499999999999993" customHeight="1" x14ac:dyDescent="0.2"/>
  </sheetData>
  <sheetProtection algorithmName="SHA-512" hashValue="scFhiieb+chpphZ1UDL87OYchXiPQay+zoccnhlIZkVsl5D4vl1H/UpQeAxEnsTq0b3YKDWcJDMYiAYzAYTYNw==" saltValue="IC4+uE3pGy3k5KHSKnLiqw==" spinCount="100000" sheet="1" objects="1" scenarios="1"/>
  <mergeCells count="33">
    <mergeCell ref="R45:Z45"/>
    <mergeCell ref="B47:I47"/>
    <mergeCell ref="B49:I49"/>
    <mergeCell ref="B36:I36"/>
    <mergeCell ref="B38:I38"/>
    <mergeCell ref="A40:I40"/>
    <mergeCell ref="B41:I41"/>
    <mergeCell ref="B56:I56"/>
    <mergeCell ref="A12:K12"/>
    <mergeCell ref="A43:I43"/>
    <mergeCell ref="B45:I45"/>
    <mergeCell ref="B23:I23"/>
    <mergeCell ref="A25:K25"/>
    <mergeCell ref="A26:I26"/>
    <mergeCell ref="B30:I30"/>
    <mergeCell ref="B32:I32"/>
    <mergeCell ref="B34:I34"/>
    <mergeCell ref="A14:K14"/>
    <mergeCell ref="A15:I15"/>
    <mergeCell ref="B17:I17"/>
    <mergeCell ref="B19:I19"/>
    <mergeCell ref="A21:I21"/>
    <mergeCell ref="B28:I28"/>
    <mergeCell ref="A1:K1"/>
    <mergeCell ref="A2:K2"/>
    <mergeCell ref="B51:I51"/>
    <mergeCell ref="B53:I53"/>
    <mergeCell ref="A55:I55"/>
    <mergeCell ref="A4:K4"/>
    <mergeCell ref="A3:K3"/>
    <mergeCell ref="A6:K6"/>
    <mergeCell ref="A8:K8"/>
    <mergeCell ref="A10:K10"/>
  </mergeCells>
  <printOptions horizontalCentered="1"/>
  <pageMargins left="0.5" right="0.5" top="0.5" bottom="0.5" header="0.3" footer="0.3"/>
  <pageSetup orientation="portrait" horizontalDpi="1200" verticalDpi="1200" r:id="rId1"/>
  <rowBreaks count="1" manualBreakCount="1">
    <brk id="39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0"/>
  <sheetViews>
    <sheetView showGridLines="0" zoomScaleNormal="100" workbookViewId="0">
      <selection activeCell="J18" sqref="J18:K18"/>
    </sheetView>
  </sheetViews>
  <sheetFormatPr defaultColWidth="9.140625" defaultRowHeight="15" x14ac:dyDescent="0.2"/>
  <cols>
    <col min="1" max="1" width="1.85546875" style="1" customWidth="1"/>
    <col min="2" max="2" width="16" style="1" customWidth="1"/>
    <col min="3" max="3" width="11.7109375" style="1" customWidth="1"/>
    <col min="4" max="4" width="9.140625" style="1"/>
    <col min="5" max="5" width="0.42578125" style="1" customWidth="1"/>
    <col min="6" max="6" width="7.140625" style="1" customWidth="1"/>
    <col min="7" max="7" width="0.42578125" style="1" hidden="1" customWidth="1"/>
    <col min="8" max="8" width="16.28515625" style="1" customWidth="1"/>
    <col min="9" max="9" width="4.7109375" style="1" customWidth="1"/>
    <col min="10" max="10" width="5" style="1" customWidth="1"/>
    <col min="11" max="11" width="15.42578125" style="1" customWidth="1"/>
    <col min="12" max="12" width="2" style="1" customWidth="1"/>
    <col min="13" max="13" width="9.140625" style="1"/>
    <col min="14" max="14" width="4.7109375" style="1" customWidth="1"/>
    <col min="15" max="16384" width="9.140625" style="1"/>
  </cols>
  <sheetData>
    <row r="1" spans="1:16" ht="18.75" x14ac:dyDescent="0.3">
      <c r="A1" s="237" t="s">
        <v>0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</row>
    <row r="2" spans="1:16" ht="15.75" x14ac:dyDescent="0.25">
      <c r="A2" s="238" t="s">
        <v>122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</row>
    <row r="3" spans="1:16" ht="15.75" x14ac:dyDescent="0.25">
      <c r="A3" s="238" t="s">
        <v>60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</row>
    <row r="4" spans="1:16" ht="15.75" x14ac:dyDescent="0.25">
      <c r="A4" s="238" t="s">
        <v>115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</row>
    <row r="5" spans="1:16" ht="12" customHeight="1" thickBot="1" x14ac:dyDescent="0.4">
      <c r="A5" s="240"/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</row>
    <row r="6" spans="1:16" ht="16.5" thickTop="1" x14ac:dyDescent="0.25">
      <c r="A6" s="17"/>
      <c r="B6" s="18"/>
      <c r="C6" s="239"/>
      <c r="D6" s="239"/>
      <c r="E6" s="19"/>
      <c r="F6" s="20"/>
      <c r="G6" s="20"/>
      <c r="H6" s="21"/>
      <c r="I6" s="22"/>
    </row>
    <row r="7" spans="1:16" ht="15.75" x14ac:dyDescent="0.25">
      <c r="A7" s="17"/>
      <c r="B7" s="23" t="s">
        <v>58</v>
      </c>
      <c r="C7" s="244" t="str">
        <f>IF(B11=0,"",VLOOKUP(B11,EntityTable!A2:F89,6,FALSE))</f>
        <v/>
      </c>
      <c r="D7" s="244"/>
      <c r="E7" s="24"/>
      <c r="F7" s="17"/>
      <c r="G7" s="17"/>
      <c r="H7" s="25"/>
      <c r="I7" s="22"/>
      <c r="J7" s="26"/>
      <c r="K7" s="26"/>
      <c r="L7" s="27"/>
      <c r="M7" s="27"/>
      <c r="N7" s="27"/>
      <c r="O7" s="27"/>
      <c r="P7" s="27"/>
    </row>
    <row r="8" spans="1:16" ht="15.75" x14ac:dyDescent="0.25">
      <c r="A8" s="28"/>
      <c r="B8" s="29"/>
      <c r="C8" s="223" t="s">
        <v>56</v>
      </c>
      <c r="D8" s="223"/>
      <c r="E8" s="30"/>
      <c r="F8" s="28"/>
      <c r="G8" s="28"/>
      <c r="H8" s="31"/>
      <c r="I8" s="22"/>
      <c r="J8" s="32"/>
      <c r="K8" s="32"/>
      <c r="L8" s="32"/>
      <c r="M8" s="32"/>
      <c r="N8" s="32"/>
      <c r="O8" s="32"/>
      <c r="P8" s="32"/>
    </row>
    <row r="9" spans="1:16" ht="15.75" x14ac:dyDescent="0.25">
      <c r="A9" s="33"/>
      <c r="B9" s="34" t="s">
        <v>101</v>
      </c>
      <c r="C9" s="245" t="str">
        <f>IF(B11=0,"",VLOOKUP(B11,EntityTable!A2:F89,5,FALSE))</f>
        <v/>
      </c>
      <c r="D9" s="245"/>
      <c r="E9" s="35"/>
      <c r="F9" s="33"/>
      <c r="G9" s="33"/>
      <c r="H9" s="36"/>
      <c r="I9" s="22"/>
      <c r="J9" s="241" t="s">
        <v>4</v>
      </c>
      <c r="K9" s="241"/>
      <c r="L9" s="136"/>
      <c r="M9" s="242"/>
      <c r="N9" s="243"/>
      <c r="O9" s="243"/>
      <c r="P9" s="243"/>
    </row>
    <row r="10" spans="1:16" ht="15.75" x14ac:dyDescent="0.25">
      <c r="A10" s="33"/>
      <c r="B10" s="37"/>
      <c r="C10" s="224">
        <v>0</v>
      </c>
      <c r="D10" s="224"/>
      <c r="E10" s="35"/>
      <c r="F10" s="33"/>
      <c r="G10" s="33"/>
      <c r="H10" s="36"/>
      <c r="I10" s="22"/>
      <c r="J10" s="26"/>
      <c r="K10" s="26"/>
      <c r="L10" s="32"/>
      <c r="M10" s="32"/>
      <c r="N10" s="32"/>
      <c r="O10" s="32"/>
      <c r="P10" s="32"/>
    </row>
    <row r="11" spans="1:16" ht="15.75" x14ac:dyDescent="0.25">
      <c r="A11" s="38"/>
      <c r="B11" s="231"/>
      <c r="C11" s="232"/>
      <c r="D11" s="232"/>
      <c r="E11" s="232"/>
      <c r="F11" s="232"/>
      <c r="G11" s="232"/>
      <c r="H11" s="233"/>
      <c r="I11" s="22"/>
      <c r="J11" s="32"/>
      <c r="K11" s="32"/>
      <c r="L11" s="32"/>
      <c r="M11" s="32"/>
      <c r="N11" s="32"/>
      <c r="O11" s="32"/>
      <c r="P11" s="32"/>
    </row>
    <row r="12" spans="1:16" ht="15.75" x14ac:dyDescent="0.25">
      <c r="A12" s="38"/>
      <c r="B12" s="228" t="s">
        <v>11</v>
      </c>
      <c r="C12" s="229"/>
      <c r="D12" s="229"/>
      <c r="E12" s="229"/>
      <c r="F12" s="229"/>
      <c r="G12" s="229"/>
      <c r="H12" s="230"/>
      <c r="I12" s="22"/>
      <c r="J12" s="253" t="s">
        <v>6</v>
      </c>
      <c r="K12" s="253"/>
      <c r="L12" s="136"/>
      <c r="M12" s="242"/>
      <c r="N12" s="243"/>
      <c r="O12" s="243"/>
      <c r="P12" s="243"/>
    </row>
    <row r="13" spans="1:16" ht="15.75" x14ac:dyDescent="0.25">
      <c r="A13" s="38"/>
      <c r="B13" s="225"/>
      <c r="C13" s="226"/>
      <c r="D13" s="226"/>
      <c r="E13" s="226"/>
      <c r="F13" s="226"/>
      <c r="G13" s="226"/>
      <c r="H13" s="227"/>
      <c r="I13" s="22"/>
      <c r="J13" s="254"/>
      <c r="K13" s="254"/>
      <c r="L13" s="137"/>
      <c r="M13" s="250"/>
      <c r="N13" s="251"/>
      <c r="O13" s="251"/>
      <c r="P13" s="251"/>
    </row>
    <row r="14" spans="1:16" ht="15.75" x14ac:dyDescent="0.25">
      <c r="A14" s="38"/>
      <c r="B14" s="228" t="s">
        <v>5</v>
      </c>
      <c r="C14" s="229"/>
      <c r="D14" s="229"/>
      <c r="E14" s="229"/>
      <c r="F14" s="229"/>
      <c r="G14" s="229"/>
      <c r="H14" s="230"/>
      <c r="I14" s="22"/>
      <c r="J14" s="39"/>
      <c r="K14" s="39"/>
      <c r="L14" s="137"/>
      <c r="M14" s="250"/>
      <c r="N14" s="251"/>
      <c r="O14" s="251"/>
      <c r="P14" s="251"/>
    </row>
    <row r="15" spans="1:16" ht="15.75" x14ac:dyDescent="0.25">
      <c r="A15" s="38"/>
      <c r="B15" s="231"/>
      <c r="C15" s="232"/>
      <c r="D15" s="232"/>
      <c r="E15" s="39"/>
      <c r="F15" s="40" t="s">
        <v>62</v>
      </c>
      <c r="G15" s="38"/>
      <c r="H15" s="16"/>
      <c r="I15" s="22"/>
      <c r="J15" s="41"/>
      <c r="K15" s="41"/>
      <c r="L15" s="136"/>
      <c r="M15" s="252"/>
      <c r="N15" s="251"/>
      <c r="O15" s="251"/>
      <c r="P15" s="251"/>
    </row>
    <row r="16" spans="1:16" ht="16.5" customHeight="1" thickBot="1" x14ac:dyDescent="0.3">
      <c r="A16" s="17"/>
      <c r="B16" s="246" t="s">
        <v>52</v>
      </c>
      <c r="C16" s="247"/>
      <c r="D16" s="247"/>
      <c r="E16" s="42"/>
      <c r="F16" s="144" t="s">
        <v>53</v>
      </c>
      <c r="G16" s="43"/>
      <c r="H16" s="145" t="s">
        <v>54</v>
      </c>
      <c r="I16" s="44"/>
      <c r="J16" s="41"/>
      <c r="K16" s="41"/>
      <c r="L16" s="41"/>
      <c r="M16" s="41"/>
      <c r="N16" s="41"/>
      <c r="O16" s="41"/>
      <c r="P16" s="41"/>
    </row>
    <row r="17" spans="1:25" ht="12" customHeight="1" thickTop="1" x14ac:dyDescent="0.25">
      <c r="A17" s="17"/>
      <c r="B17" s="45"/>
      <c r="C17" s="45"/>
      <c r="D17" s="45"/>
      <c r="E17" s="46"/>
      <c r="F17" s="46"/>
      <c r="G17" s="47"/>
      <c r="H17" s="46"/>
      <c r="I17" s="44"/>
      <c r="J17" s="41"/>
      <c r="K17" s="41"/>
      <c r="L17" s="41"/>
      <c r="M17" s="41"/>
      <c r="N17" s="41"/>
      <c r="O17" s="41"/>
      <c r="P17" s="41"/>
    </row>
    <row r="18" spans="1:25" ht="18.75" x14ac:dyDescent="0.3">
      <c r="A18" s="17"/>
      <c r="B18" s="49" t="s">
        <v>55</v>
      </c>
      <c r="C18" s="50"/>
      <c r="D18" s="50"/>
      <c r="E18" s="50"/>
      <c r="F18" s="50"/>
      <c r="G18" s="50"/>
      <c r="H18" s="50"/>
      <c r="I18" s="50"/>
      <c r="J18" s="248"/>
      <c r="K18" s="249"/>
      <c r="L18" s="50"/>
      <c r="M18" s="50"/>
      <c r="N18" s="50"/>
      <c r="O18" s="50"/>
      <c r="P18" s="50"/>
    </row>
    <row r="19" spans="1:25" ht="15.75" x14ac:dyDescent="0.25">
      <c r="A19" s="17"/>
      <c r="B19" s="51"/>
      <c r="C19" s="51"/>
      <c r="D19" s="51"/>
      <c r="E19" s="51"/>
      <c r="F19" s="51"/>
      <c r="G19" s="51"/>
      <c r="H19" s="51"/>
      <c r="I19" s="51"/>
      <c r="J19" s="234" t="s">
        <v>56</v>
      </c>
      <c r="K19" s="234"/>
      <c r="L19" s="51"/>
      <c r="M19" s="51"/>
      <c r="N19" s="51"/>
      <c r="O19" s="51"/>
      <c r="P19" s="51"/>
    </row>
    <row r="20" spans="1:25" ht="15.75" x14ac:dyDescent="0.25">
      <c r="A20" s="17"/>
      <c r="B20" s="51"/>
      <c r="C20" s="51"/>
      <c r="D20" s="51"/>
      <c r="E20" s="51"/>
      <c r="F20" s="51"/>
      <c r="G20" s="51"/>
      <c r="H20" s="51"/>
      <c r="I20" s="51"/>
      <c r="J20" s="181"/>
      <c r="K20" s="181"/>
      <c r="L20" s="51"/>
      <c r="M20" s="51"/>
      <c r="N20" s="51"/>
      <c r="O20" s="51"/>
      <c r="P20" s="51"/>
    </row>
    <row r="21" spans="1:25" ht="18.75" customHeight="1" x14ac:dyDescent="0.3">
      <c r="A21" s="211" t="s">
        <v>121</v>
      </c>
      <c r="B21" s="211"/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</row>
    <row r="22" spans="1:25" ht="12" customHeight="1" x14ac:dyDescent="0.2">
      <c r="A22" s="142"/>
      <c r="B22" s="142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</row>
    <row r="23" spans="1:25" ht="44.25" customHeight="1" x14ac:dyDescent="0.25">
      <c r="A23" s="128"/>
      <c r="B23" s="236" t="s">
        <v>97</v>
      </c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6"/>
      <c r="N23" s="236"/>
      <c r="O23" s="236"/>
      <c r="P23" s="236"/>
    </row>
    <row r="24" spans="1:25" ht="12" customHeight="1" thickBot="1" x14ac:dyDescent="0.25">
      <c r="A24" s="128"/>
      <c r="B24" s="135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29"/>
    </row>
    <row r="25" spans="1:25" ht="15" customHeight="1" thickBot="1" x14ac:dyDescent="0.3">
      <c r="A25" s="128"/>
      <c r="B25" s="133" t="s">
        <v>71</v>
      </c>
      <c r="D25" s="128"/>
      <c r="E25" s="128"/>
      <c r="F25" s="128"/>
      <c r="G25" s="128"/>
      <c r="H25" s="128"/>
      <c r="J25" s="215" t="s">
        <v>64</v>
      </c>
      <c r="K25" s="216"/>
      <c r="M25" s="133" t="s">
        <v>70</v>
      </c>
      <c r="N25" s="128"/>
      <c r="O25" s="128"/>
      <c r="P25" s="128"/>
      <c r="Y25" s="2"/>
    </row>
    <row r="26" spans="1:25" ht="15.75" x14ac:dyDescent="0.25">
      <c r="A26" s="110"/>
      <c r="B26" s="109" t="s">
        <v>75</v>
      </c>
      <c r="D26" s="219" t="s">
        <v>69</v>
      </c>
      <c r="E26" s="218"/>
      <c r="F26" s="218"/>
      <c r="G26" s="218"/>
      <c r="H26" s="218"/>
      <c r="M26" s="257" t="s">
        <v>135</v>
      </c>
      <c r="N26" s="218"/>
      <c r="O26" s="218"/>
      <c r="P26" s="218"/>
    </row>
    <row r="27" spans="1:25" ht="15.75" customHeight="1" x14ac:dyDescent="0.25">
      <c r="A27" s="110"/>
      <c r="B27" s="143" t="s">
        <v>76</v>
      </c>
      <c r="C27" s="219" t="s">
        <v>68</v>
      </c>
      <c r="D27" s="218"/>
      <c r="E27" s="218"/>
      <c r="F27" s="218"/>
      <c r="G27"/>
      <c r="M27" s="109" t="s">
        <v>74</v>
      </c>
      <c r="N27" s="217" t="s">
        <v>134</v>
      </c>
      <c r="O27" s="218"/>
      <c r="P27" s="218"/>
    </row>
    <row r="28" spans="1:25" ht="15.75" customHeight="1" x14ac:dyDescent="0.25">
      <c r="A28" s="110"/>
      <c r="B28" s="109" t="s">
        <v>77</v>
      </c>
      <c r="D28" s="116"/>
      <c r="E28" s="106"/>
      <c r="F28" s="108"/>
      <c r="G28" s="112"/>
      <c r="H28" s="112"/>
      <c r="M28" s="257" t="s">
        <v>78</v>
      </c>
      <c r="N28" s="218"/>
      <c r="O28" s="218"/>
      <c r="P28" s="218"/>
    </row>
    <row r="29" spans="1:25" ht="12" customHeight="1" x14ac:dyDescent="0.25">
      <c r="A29" s="110"/>
      <c r="B29" s="109"/>
      <c r="D29" s="116"/>
      <c r="E29" s="106"/>
      <c r="F29" s="108"/>
      <c r="G29" s="112"/>
      <c r="H29" s="112"/>
      <c r="M29" s="143"/>
      <c r="N29"/>
      <c r="O29"/>
      <c r="P29"/>
    </row>
    <row r="30" spans="1:25" ht="15.75" x14ac:dyDescent="0.25">
      <c r="A30" s="110"/>
      <c r="B30" s="212" t="s">
        <v>2</v>
      </c>
      <c r="C30" s="212"/>
      <c r="D30" s="212"/>
      <c r="E30" s="212"/>
      <c r="F30" s="212"/>
      <c r="G30" s="212"/>
      <c r="H30" s="212"/>
      <c r="M30" s="140" t="s">
        <v>39</v>
      </c>
      <c r="N30" s="132"/>
      <c r="O30" s="132"/>
      <c r="P30" s="132"/>
    </row>
    <row r="31" spans="1:25" ht="15.75" x14ac:dyDescent="0.25">
      <c r="A31" s="110"/>
      <c r="B31" s="212" t="s">
        <v>65</v>
      </c>
      <c r="C31" s="212"/>
      <c r="D31" s="212"/>
      <c r="E31" s="212"/>
      <c r="F31" s="212"/>
      <c r="G31" s="107"/>
      <c r="H31" s="108"/>
      <c r="M31" s="51" t="s">
        <v>32</v>
      </c>
      <c r="N31" s="131"/>
      <c r="O31" s="131"/>
      <c r="P31" s="131"/>
    </row>
    <row r="32" spans="1:25" ht="15.75" x14ac:dyDescent="0.25">
      <c r="A32" s="110"/>
      <c r="B32" s="213" t="s">
        <v>63</v>
      </c>
      <c r="C32" s="213"/>
      <c r="D32" s="213"/>
      <c r="E32" s="213"/>
      <c r="F32" s="213"/>
      <c r="G32" s="107"/>
      <c r="H32" s="102"/>
      <c r="M32" s="51" t="s">
        <v>33</v>
      </c>
      <c r="N32" s="131"/>
      <c r="O32" s="131"/>
      <c r="P32" s="131"/>
    </row>
    <row r="33" spans="1:16" ht="15.75" x14ac:dyDescent="0.25">
      <c r="A33" s="110"/>
      <c r="B33" s="213" t="s">
        <v>3</v>
      </c>
      <c r="C33" s="213"/>
      <c r="D33" s="213"/>
      <c r="E33" s="213"/>
      <c r="F33" s="213"/>
      <c r="G33" s="107"/>
      <c r="H33" s="102"/>
    </row>
    <row r="34" spans="1:16" ht="15.75" x14ac:dyDescent="0.25">
      <c r="A34" s="110"/>
      <c r="B34" s="213" t="s">
        <v>34</v>
      </c>
      <c r="C34" s="213"/>
      <c r="D34" s="213"/>
      <c r="E34" s="213"/>
      <c r="F34" s="213"/>
      <c r="G34" s="107"/>
      <c r="H34" s="102"/>
    </row>
    <row r="35" spans="1:16" ht="12" customHeight="1" x14ac:dyDescent="0.25">
      <c r="A35" s="110"/>
      <c r="B35" s="141"/>
      <c r="C35" s="141"/>
      <c r="D35" s="141"/>
      <c r="E35" s="141"/>
      <c r="F35" s="141"/>
      <c r="G35" s="107"/>
      <c r="H35" s="102"/>
    </row>
    <row r="36" spans="1:16" ht="15.75" x14ac:dyDescent="0.25">
      <c r="A36" s="110"/>
      <c r="B36" s="220" t="s">
        <v>90</v>
      </c>
      <c r="C36" s="221"/>
      <c r="D36" s="221"/>
      <c r="E36" s="221"/>
      <c r="F36" s="221"/>
      <c r="G36" s="221"/>
      <c r="H36" s="221"/>
      <c r="I36" s="222" t="s">
        <v>129</v>
      </c>
      <c r="J36" s="222"/>
      <c r="K36" s="222"/>
      <c r="L36" s="222"/>
      <c r="M36" s="111"/>
      <c r="N36" s="111"/>
      <c r="O36" s="111"/>
      <c r="P36" s="111"/>
    </row>
    <row r="37" spans="1:16" ht="15.75" x14ac:dyDescent="0.25">
      <c r="A37" s="110"/>
      <c r="B37" s="113" t="s">
        <v>72</v>
      </c>
      <c r="C37" s="113"/>
      <c r="D37" s="113"/>
      <c r="E37" s="113"/>
      <c r="F37" s="113"/>
      <c r="G37" s="113"/>
      <c r="H37" s="113"/>
      <c r="I37" s="217" t="s">
        <v>68</v>
      </c>
      <c r="J37" s="218"/>
      <c r="K37" s="218"/>
      <c r="L37" s="218"/>
      <c r="M37" s="218"/>
      <c r="N37" s="109"/>
      <c r="O37" s="110"/>
      <c r="P37" s="110"/>
    </row>
    <row r="38" spans="1:16" ht="12" customHeight="1" x14ac:dyDescent="0.25">
      <c r="A38" s="110"/>
      <c r="B38" s="113"/>
      <c r="C38" s="113"/>
      <c r="D38" s="113"/>
      <c r="E38" s="113"/>
      <c r="F38" s="113"/>
      <c r="G38" s="113"/>
      <c r="H38" s="113"/>
      <c r="I38" s="114"/>
      <c r="J38" s="103"/>
      <c r="K38" s="114"/>
      <c r="L38" s="105"/>
      <c r="M38" s="109"/>
      <c r="N38" s="109"/>
      <c r="O38" s="110"/>
      <c r="P38" s="110"/>
    </row>
    <row r="39" spans="1:16" ht="30" customHeight="1" x14ac:dyDescent="0.25">
      <c r="A39" s="17"/>
      <c r="B39" s="266" t="s">
        <v>131</v>
      </c>
      <c r="C39" s="266"/>
      <c r="D39" s="266"/>
      <c r="E39" s="266"/>
      <c r="F39" s="266"/>
      <c r="G39" s="266"/>
      <c r="H39" s="266"/>
      <c r="I39" s="266"/>
      <c r="J39" s="266"/>
      <c r="K39" s="266"/>
      <c r="L39" s="266"/>
      <c r="M39" s="266"/>
      <c r="N39" s="266"/>
      <c r="O39" s="266"/>
      <c r="P39" s="266"/>
    </row>
    <row r="40" spans="1:16" ht="30" customHeight="1" x14ac:dyDescent="0.25">
      <c r="A40" s="17"/>
      <c r="B40" s="236" t="s">
        <v>103</v>
      </c>
      <c r="C40" s="236"/>
      <c r="D40" s="236"/>
      <c r="E40" s="236"/>
      <c r="F40" s="236"/>
      <c r="G40" s="236"/>
      <c r="H40" s="236"/>
      <c r="I40" s="236"/>
      <c r="J40" s="236"/>
      <c r="K40" s="236"/>
      <c r="L40" s="236"/>
      <c r="M40" s="236"/>
      <c r="N40" s="236"/>
      <c r="O40" s="236"/>
      <c r="P40" s="236"/>
    </row>
    <row r="41" spans="1:16" ht="12" customHeight="1" x14ac:dyDescent="0.25">
      <c r="A41" s="17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</row>
    <row r="42" spans="1:16" ht="18.75" x14ac:dyDescent="0.3">
      <c r="A42" s="235" t="s">
        <v>79</v>
      </c>
      <c r="B42" s="235"/>
      <c r="C42" s="235"/>
      <c r="D42" s="235"/>
      <c r="E42" s="235"/>
      <c r="F42" s="235"/>
      <c r="G42" s="235"/>
      <c r="H42" s="235"/>
      <c r="I42" s="235"/>
      <c r="J42" s="235"/>
      <c r="K42" s="235"/>
      <c r="L42" s="235"/>
      <c r="M42" s="235"/>
      <c r="N42" s="235"/>
      <c r="O42" s="235"/>
      <c r="P42" s="235"/>
    </row>
    <row r="43" spans="1:16" ht="15.75" x14ac:dyDescent="0.25">
      <c r="A43" s="17"/>
      <c r="B43" s="52"/>
      <c r="C43" s="22"/>
      <c r="D43" s="22"/>
      <c r="E43" s="22"/>
      <c r="F43" s="22"/>
      <c r="G43" s="51"/>
      <c r="H43" s="51"/>
      <c r="I43" s="51"/>
      <c r="J43" s="51"/>
      <c r="K43" s="51"/>
      <c r="L43" s="51"/>
      <c r="M43" s="51"/>
      <c r="N43" s="51"/>
      <c r="O43" s="51"/>
      <c r="P43" s="51"/>
    </row>
    <row r="44" spans="1:16" ht="15.75" x14ac:dyDescent="0.25">
      <c r="A44" s="264" t="s">
        <v>14</v>
      </c>
      <c r="B44" s="264"/>
      <c r="C44" s="263"/>
      <c r="D44" s="263"/>
      <c r="E44" s="263"/>
      <c r="F44" s="263"/>
      <c r="G44" s="263"/>
      <c r="H44" s="263"/>
      <c r="I44" s="263"/>
      <c r="J44" s="263"/>
      <c r="K44" s="53"/>
      <c r="L44" s="54" t="s">
        <v>8</v>
      </c>
      <c r="M44" s="262"/>
      <c r="N44" s="262"/>
      <c r="O44" s="262"/>
      <c r="P44" s="262"/>
    </row>
    <row r="45" spans="1:16" ht="15.75" x14ac:dyDescent="0.25">
      <c r="A45" s="55"/>
      <c r="B45" s="56"/>
      <c r="C45" s="57"/>
      <c r="D45" s="57"/>
      <c r="E45" s="57"/>
      <c r="F45" s="57"/>
      <c r="G45" s="57"/>
      <c r="H45" s="57"/>
      <c r="I45" s="57"/>
      <c r="J45" s="57"/>
      <c r="K45" s="57"/>
      <c r="L45" s="54"/>
      <c r="M45" s="58"/>
      <c r="N45" s="58"/>
      <c r="O45" s="58"/>
      <c r="P45" s="58"/>
    </row>
    <row r="46" spans="1:16" ht="15.75" x14ac:dyDescent="0.25">
      <c r="A46" s="265" t="s">
        <v>13</v>
      </c>
      <c r="B46" s="265"/>
      <c r="C46" s="214"/>
      <c r="D46" s="214"/>
      <c r="E46" s="214"/>
      <c r="F46" s="214"/>
      <c r="G46" s="214"/>
      <c r="H46" s="214"/>
      <c r="I46" s="214"/>
      <c r="J46" s="214"/>
      <c r="K46" s="32"/>
      <c r="L46" s="59" t="s">
        <v>80</v>
      </c>
      <c r="M46" s="214"/>
      <c r="N46" s="214"/>
      <c r="O46" s="214"/>
      <c r="P46" s="214"/>
    </row>
    <row r="47" spans="1:16" ht="15.75" x14ac:dyDescent="0.25">
      <c r="A47" s="1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</row>
    <row r="48" spans="1:16" ht="15.75" x14ac:dyDescent="0.2">
      <c r="B48" s="210" t="s">
        <v>73</v>
      </c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0"/>
      <c r="P48" s="210"/>
    </row>
    <row r="49" spans="1:16" ht="12" customHeight="1" x14ac:dyDescent="0.25">
      <c r="A49" s="17"/>
      <c r="B49" s="130"/>
      <c r="C49" s="138"/>
      <c r="D49" s="130"/>
      <c r="E49" s="130"/>
      <c r="F49" s="130"/>
      <c r="G49" s="130"/>
      <c r="H49" s="130"/>
      <c r="I49" s="130"/>
      <c r="J49" s="130"/>
      <c r="K49" s="17"/>
      <c r="L49" s="17"/>
      <c r="M49" s="17"/>
      <c r="N49" s="17"/>
      <c r="O49" s="17"/>
      <c r="P49" s="17"/>
    </row>
    <row r="50" spans="1:16" ht="15.75" x14ac:dyDescent="0.25">
      <c r="A50" s="1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60"/>
      <c r="N50" s="60"/>
      <c r="O50" s="60"/>
      <c r="P50" s="60"/>
    </row>
    <row r="51" spans="1:16" ht="15" customHeight="1" x14ac:dyDescent="0.25">
      <c r="A51" s="258" t="s">
        <v>100</v>
      </c>
      <c r="B51" s="258"/>
      <c r="C51" s="242"/>
      <c r="D51" s="243"/>
      <c r="E51" s="243"/>
      <c r="F51" s="243"/>
      <c r="G51" s="243"/>
      <c r="H51" s="243"/>
      <c r="I51" s="243"/>
      <c r="J51" s="243"/>
      <c r="L51" s="153" t="s">
        <v>7</v>
      </c>
      <c r="M51" s="259"/>
      <c r="N51" s="260"/>
      <c r="O51" s="260"/>
      <c r="P51" s="260"/>
    </row>
    <row r="52" spans="1:16" ht="15.75" x14ac:dyDescent="0.25">
      <c r="A52" s="17"/>
      <c r="B52" s="27"/>
      <c r="C52" s="234" t="s">
        <v>98</v>
      </c>
      <c r="D52" s="234"/>
      <c r="E52" s="234"/>
      <c r="F52" s="234"/>
      <c r="G52" s="234"/>
      <c r="H52" s="234"/>
      <c r="I52" s="234"/>
      <c r="J52" s="234"/>
      <c r="K52" s="147"/>
      <c r="L52" s="61"/>
      <c r="M52" s="261" t="s">
        <v>57</v>
      </c>
      <c r="N52" s="261"/>
      <c r="O52" s="261"/>
      <c r="P52" s="261"/>
    </row>
    <row r="53" spans="1:16" ht="15" customHeight="1" x14ac:dyDescent="0.25">
      <c r="A53" s="17"/>
      <c r="B53" s="146" t="s">
        <v>13</v>
      </c>
      <c r="C53" s="255"/>
      <c r="D53" s="256"/>
      <c r="E53" s="256"/>
      <c r="F53" s="256"/>
      <c r="G53" s="256"/>
      <c r="H53" s="256"/>
      <c r="I53" s="256"/>
      <c r="J53" s="256"/>
      <c r="K53" s="139"/>
      <c r="L53" s="61"/>
      <c r="M53" s="61"/>
      <c r="N53" s="61"/>
      <c r="O53" s="61"/>
      <c r="P53" s="61"/>
    </row>
    <row r="54" spans="1:16" ht="15" customHeight="1" x14ac:dyDescent="0.25">
      <c r="A54" s="17"/>
      <c r="B54" s="62"/>
      <c r="C54" s="63"/>
      <c r="D54" s="63"/>
      <c r="E54" s="63"/>
      <c r="F54" s="63"/>
      <c r="G54" s="63"/>
      <c r="H54" s="63"/>
      <c r="I54" s="63"/>
      <c r="J54" s="63"/>
      <c r="K54" s="63"/>
      <c r="L54" s="61"/>
      <c r="M54" s="61"/>
      <c r="N54" s="61"/>
      <c r="O54" s="61"/>
      <c r="P54" s="61"/>
    </row>
    <row r="55" spans="1:16" ht="15.75" x14ac:dyDescent="0.25">
      <c r="A55" s="110"/>
      <c r="B55" s="110"/>
      <c r="C55" s="109"/>
      <c r="D55" s="109"/>
      <c r="E55" s="109"/>
      <c r="F55" s="109"/>
      <c r="G55" s="109"/>
      <c r="H55" s="109"/>
      <c r="I55" s="109"/>
      <c r="J55" s="104"/>
      <c r="K55" s="109"/>
      <c r="L55" s="105"/>
      <c r="M55" s="109"/>
      <c r="N55" s="109"/>
      <c r="O55" s="110"/>
      <c r="P55" s="110"/>
    </row>
    <row r="56" spans="1:16" ht="15.75" x14ac:dyDescent="0.25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</row>
    <row r="57" spans="1:16" ht="15.75" x14ac:dyDescent="0.25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ht="15.75" x14ac:dyDescent="0.25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</row>
    <row r="59" spans="1:16" ht="15.75" x14ac:dyDescent="0.25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</row>
    <row r="60" spans="1:16" ht="15.75" x14ac:dyDescent="0.2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</row>
  </sheetData>
  <sheetProtection algorithmName="SHA-512" hashValue="/K88D/iaYk07ADcxyLrzqEP+5NxH5ZYBabUCrcDRP+ZLZf/+UrX4xFZex/os0icaNxyOLCHhkBsDRGs5/xj7aA==" saltValue="WPPch2h5lYMWkvF186SH5w==" spinCount="100000" sheet="1" formatCells="0" formatColumns="0" formatRows="0"/>
  <mergeCells count="58">
    <mergeCell ref="C53:J53"/>
    <mergeCell ref="M26:P26"/>
    <mergeCell ref="M28:P28"/>
    <mergeCell ref="A51:B51"/>
    <mergeCell ref="M51:P51"/>
    <mergeCell ref="M52:P52"/>
    <mergeCell ref="M44:P44"/>
    <mergeCell ref="C46:J46"/>
    <mergeCell ref="C44:J44"/>
    <mergeCell ref="A44:B44"/>
    <mergeCell ref="A46:B46"/>
    <mergeCell ref="C52:J52"/>
    <mergeCell ref="C51:J51"/>
    <mergeCell ref="B33:F33"/>
    <mergeCell ref="B39:P39"/>
    <mergeCell ref="B40:P40"/>
    <mergeCell ref="J18:K18"/>
    <mergeCell ref="M12:P12"/>
    <mergeCell ref="M13:P13"/>
    <mergeCell ref="M14:P14"/>
    <mergeCell ref="M15:P15"/>
    <mergeCell ref="J12:K12"/>
    <mergeCell ref="J13:K13"/>
    <mergeCell ref="J19:K19"/>
    <mergeCell ref="A42:P42"/>
    <mergeCell ref="B23:P23"/>
    <mergeCell ref="A1:P1"/>
    <mergeCell ref="A2:P2"/>
    <mergeCell ref="A3:P3"/>
    <mergeCell ref="A4:P4"/>
    <mergeCell ref="C6:D6"/>
    <mergeCell ref="A5:P5"/>
    <mergeCell ref="J9:K9"/>
    <mergeCell ref="M9:P9"/>
    <mergeCell ref="C7:D7"/>
    <mergeCell ref="C9:D9"/>
    <mergeCell ref="B16:D16"/>
    <mergeCell ref="B15:D15"/>
    <mergeCell ref="B14:H14"/>
    <mergeCell ref="C8:D8"/>
    <mergeCell ref="C10:D10"/>
    <mergeCell ref="B13:H13"/>
    <mergeCell ref="B12:H12"/>
    <mergeCell ref="B11:H11"/>
    <mergeCell ref="B48:P48"/>
    <mergeCell ref="A21:P21"/>
    <mergeCell ref="B30:H30"/>
    <mergeCell ref="B34:F34"/>
    <mergeCell ref="B31:F31"/>
    <mergeCell ref="M46:P46"/>
    <mergeCell ref="J25:K25"/>
    <mergeCell ref="N27:P27"/>
    <mergeCell ref="I37:M37"/>
    <mergeCell ref="D26:H26"/>
    <mergeCell ref="C27:F27"/>
    <mergeCell ref="B36:H36"/>
    <mergeCell ref="B32:F32"/>
    <mergeCell ref="I36:L36"/>
  </mergeCells>
  <hyperlinks>
    <hyperlink ref="D26" r:id="rId1" xr:uid="{8F6955CD-11BD-46D2-98FB-717C339475F0}"/>
    <hyperlink ref="N27" r:id="rId2" xr:uid="{E251CC07-5E54-4FD5-A66D-E06DC628D11E}"/>
    <hyperlink ref="I37" r:id="rId3" xr:uid="{EA5FDEFA-5D96-4F6F-97AB-32DBE15119DA}"/>
    <hyperlink ref="C27" r:id="rId4" xr:uid="{CFAE1029-1FCC-4AC3-B99E-44059366BCC4}"/>
    <hyperlink ref="I36:L36" r:id="rId5" display="https://sfsd.mt.gov/LGSB/index" xr:uid="{50FD3D07-3172-4E60-9668-CD3C9B60AF45}"/>
  </hyperlinks>
  <printOptions horizontalCentered="1"/>
  <pageMargins left="0.5" right="0.5" top="0.5" bottom="0.5" header="0" footer="0"/>
  <pageSetup scale="75" fitToHeight="10" orientation="portrait" r:id="rId6"/>
  <headerFooter>
    <oddFooter>&amp;CPage 1 of 2&amp;RVersion: March 2022-V.1</oddFooter>
  </headerFooter>
  <drawing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E88F2E1-D16C-493B-BB3E-ED9CD94B288F}">
          <x14:formula1>
            <xm:f>EntityTable!$A$2:$A$89</xm:f>
          </x14:formula1>
          <xm:sqref>B11:H11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56"/>
  <sheetViews>
    <sheetView showGridLines="0" zoomScaleNormal="100" workbookViewId="0">
      <selection sqref="A1:E1"/>
    </sheetView>
  </sheetViews>
  <sheetFormatPr defaultColWidth="9.140625" defaultRowHeight="15" x14ac:dyDescent="0.2"/>
  <cols>
    <col min="1" max="1" width="6" style="9" customWidth="1"/>
    <col min="2" max="2" width="9.7109375" style="4" customWidth="1"/>
    <col min="3" max="3" width="80.7109375" style="2" customWidth="1"/>
    <col min="4" max="4" width="2.7109375" style="2" customWidth="1"/>
    <col min="5" max="5" width="19.5703125" style="3" customWidth="1"/>
    <col min="6" max="16384" width="9.140625" style="2"/>
  </cols>
  <sheetData>
    <row r="1" spans="1:16" ht="18.75" x14ac:dyDescent="0.2">
      <c r="A1" s="268" t="s">
        <v>0</v>
      </c>
      <c r="B1" s="268"/>
      <c r="C1" s="268"/>
      <c r="D1" s="268"/>
      <c r="E1" s="268"/>
      <c r="F1" s="172"/>
      <c r="G1" s="172"/>
      <c r="H1" s="172"/>
      <c r="I1" s="172"/>
    </row>
    <row r="2" spans="1:16" ht="15.75" x14ac:dyDescent="0.2">
      <c r="A2" s="269" t="s">
        <v>122</v>
      </c>
      <c r="B2" s="269"/>
      <c r="C2" s="269"/>
      <c r="D2" s="269"/>
      <c r="E2" s="269"/>
      <c r="F2" s="173"/>
      <c r="G2" s="173"/>
      <c r="H2" s="173"/>
      <c r="I2" s="173"/>
    </row>
    <row r="3" spans="1:16" ht="15.75" x14ac:dyDescent="0.2">
      <c r="A3" s="269" t="s">
        <v>60</v>
      </c>
      <c r="B3" s="269"/>
      <c r="C3" s="269"/>
      <c r="D3" s="269"/>
      <c r="E3" s="269"/>
      <c r="F3" s="173"/>
      <c r="G3" s="173"/>
      <c r="H3" s="173"/>
      <c r="I3" s="173"/>
    </row>
    <row r="4" spans="1:16" ht="15.75" x14ac:dyDescent="0.2">
      <c r="A4" s="269" t="s">
        <v>115</v>
      </c>
      <c r="B4" s="269"/>
      <c r="C4" s="269"/>
      <c r="D4" s="269"/>
      <c r="E4" s="269"/>
      <c r="F4" s="173"/>
      <c r="G4" s="173"/>
      <c r="H4" s="173"/>
      <c r="I4" s="173"/>
    </row>
    <row r="5" spans="1:16" ht="15.75" x14ac:dyDescent="0.2">
      <c r="A5" s="269">
        <f>'Page 1 - Filing Fee Form '!B11</f>
        <v>0</v>
      </c>
      <c r="B5" s="269"/>
      <c r="C5" s="269"/>
      <c r="D5" s="269"/>
      <c r="E5" s="269"/>
      <c r="F5" s="173"/>
      <c r="G5" s="173"/>
      <c r="H5" s="173"/>
      <c r="I5" s="173"/>
    </row>
    <row r="6" spans="1:16" ht="28.9" customHeight="1" x14ac:dyDescent="0.2">
      <c r="A6" s="26"/>
      <c r="B6" s="182" t="s">
        <v>146</v>
      </c>
      <c r="C6" s="26"/>
      <c r="D6" s="26"/>
      <c r="E6" s="26"/>
      <c r="F6" s="173"/>
      <c r="G6" s="173"/>
      <c r="H6" s="173"/>
      <c r="I6" s="173"/>
    </row>
    <row r="7" spans="1:16" ht="15.75" x14ac:dyDescent="0.2">
      <c r="A7" s="26"/>
      <c r="B7" s="199"/>
      <c r="C7" s="26"/>
      <c r="D7" s="26"/>
      <c r="E7" s="26"/>
      <c r="F7" s="173"/>
      <c r="G7" s="173"/>
      <c r="H7" s="173"/>
      <c r="I7" s="173"/>
    </row>
    <row r="8" spans="1:16" ht="15.75" x14ac:dyDescent="0.2">
      <c r="A8" s="26"/>
      <c r="B8" s="26"/>
      <c r="C8" s="26"/>
      <c r="D8" s="26"/>
      <c r="E8" s="26"/>
      <c r="F8" s="173"/>
      <c r="G8" s="173"/>
      <c r="H8" s="173"/>
      <c r="I8" s="173"/>
    </row>
    <row r="9" spans="1:16" ht="29.25" customHeight="1" thickBot="1" x14ac:dyDescent="0.3">
      <c r="A9" s="94"/>
      <c r="B9" s="151" t="s">
        <v>102</v>
      </c>
      <c r="C9" s="10"/>
      <c r="D9" s="10"/>
      <c r="E9" s="95"/>
    </row>
    <row r="10" spans="1:16" s="117" customFormat="1" ht="42.75" customHeight="1" thickBot="1" x14ac:dyDescent="0.45">
      <c r="A10" s="165">
        <v>-1</v>
      </c>
      <c r="B10" s="166">
        <v>101000</v>
      </c>
      <c r="C10" s="174" t="s">
        <v>99</v>
      </c>
      <c r="D10" s="167"/>
      <c r="E10" s="176">
        <v>0</v>
      </c>
      <c r="K10" s="118"/>
      <c r="L10" s="118"/>
      <c r="M10" s="118"/>
      <c r="N10" s="118"/>
      <c r="O10" s="118"/>
      <c r="P10" s="118"/>
    </row>
    <row r="11" spans="1:16" ht="18.75" x14ac:dyDescent="0.3">
      <c r="A11" s="94"/>
      <c r="B11" s="75"/>
      <c r="C11" s="76" t="s">
        <v>12</v>
      </c>
      <c r="D11" s="76"/>
      <c r="E11" s="77"/>
    </row>
    <row r="12" spans="1:16" ht="26.25" customHeight="1" x14ac:dyDescent="0.25">
      <c r="A12" s="149" t="s">
        <v>9</v>
      </c>
      <c r="B12" s="148" t="s">
        <v>93</v>
      </c>
      <c r="C12" s="64" t="s">
        <v>59</v>
      </c>
      <c r="D12" s="65"/>
      <c r="E12" s="11"/>
    </row>
    <row r="13" spans="1:16" ht="12" customHeight="1" x14ac:dyDescent="0.25">
      <c r="A13" s="96"/>
      <c r="B13" s="121"/>
      <c r="C13" s="66"/>
      <c r="D13" s="65"/>
      <c r="E13" s="67"/>
    </row>
    <row r="14" spans="1:16" ht="15.75" x14ac:dyDescent="0.25">
      <c r="A14" s="97" t="s">
        <v>42</v>
      </c>
      <c r="B14" s="68"/>
      <c r="C14" s="72" t="s">
        <v>81</v>
      </c>
      <c r="D14" s="69"/>
      <c r="E14" s="67"/>
    </row>
    <row r="15" spans="1:16" ht="15.75" x14ac:dyDescent="0.25">
      <c r="A15" s="97"/>
      <c r="B15" s="122" t="s">
        <v>40</v>
      </c>
      <c r="C15" s="100" t="s">
        <v>51</v>
      </c>
      <c r="D15" s="65"/>
      <c r="E15" s="11"/>
    </row>
    <row r="16" spans="1:16" ht="15" customHeight="1" x14ac:dyDescent="0.25">
      <c r="A16" s="98"/>
      <c r="B16" s="68" t="s">
        <v>36</v>
      </c>
      <c r="C16" s="12" t="s">
        <v>41</v>
      </c>
      <c r="D16" s="70"/>
      <c r="E16" s="13"/>
    </row>
    <row r="17" spans="1:21" ht="15.75" x14ac:dyDescent="0.25">
      <c r="A17" s="98"/>
      <c r="B17" s="68"/>
      <c r="C17" s="14" t="s">
        <v>41</v>
      </c>
      <c r="D17" s="71"/>
      <c r="E17" s="13"/>
    </row>
    <row r="18" spans="1:21" ht="12" customHeight="1" x14ac:dyDescent="0.25">
      <c r="A18" s="98"/>
      <c r="B18" s="68"/>
      <c r="C18" s="126"/>
      <c r="D18" s="71"/>
      <c r="E18" s="67"/>
    </row>
    <row r="19" spans="1:21" ht="15.75" x14ac:dyDescent="0.25">
      <c r="A19" s="97" t="s">
        <v>66</v>
      </c>
      <c r="B19" s="68"/>
      <c r="C19" s="72" t="s">
        <v>43</v>
      </c>
      <c r="D19" s="65"/>
      <c r="E19" s="67"/>
      <c r="K19" s="2" t="s">
        <v>1</v>
      </c>
      <c r="U19" s="2" t="s">
        <v>10</v>
      </c>
    </row>
    <row r="20" spans="1:21" ht="15.75" x14ac:dyDescent="0.25">
      <c r="A20" s="96"/>
      <c r="B20" s="68" t="s">
        <v>44</v>
      </c>
      <c r="C20" s="100" t="s">
        <v>45</v>
      </c>
      <c r="D20" s="65"/>
      <c r="E20" s="11"/>
    </row>
    <row r="21" spans="1:21" ht="15.75" x14ac:dyDescent="0.25">
      <c r="A21" s="96"/>
      <c r="B21" s="123"/>
      <c r="C21" s="14" t="s">
        <v>46</v>
      </c>
      <c r="D21" s="65"/>
      <c r="E21" s="13"/>
    </row>
    <row r="22" spans="1:21" ht="15.75" x14ac:dyDescent="0.25">
      <c r="A22" s="96"/>
      <c r="B22" s="123"/>
      <c r="C22" s="14" t="s">
        <v>41</v>
      </c>
      <c r="D22" s="65"/>
      <c r="E22" s="13"/>
    </row>
    <row r="23" spans="1:21" ht="15.75" x14ac:dyDescent="0.25">
      <c r="A23" s="98">
        <v>-5</v>
      </c>
      <c r="B23" s="68" t="s">
        <v>47</v>
      </c>
      <c r="C23" s="14" t="s">
        <v>82</v>
      </c>
      <c r="D23" s="65"/>
      <c r="E23" s="13"/>
      <c r="K23" s="2" t="s">
        <v>1</v>
      </c>
      <c r="U23" s="2" t="s">
        <v>10</v>
      </c>
    </row>
    <row r="24" spans="1:21" ht="12" customHeight="1" x14ac:dyDescent="0.25">
      <c r="A24" s="98"/>
      <c r="B24" s="68"/>
      <c r="C24" s="72"/>
      <c r="D24" s="65"/>
      <c r="E24" s="67"/>
    </row>
    <row r="25" spans="1:21" ht="16.5" thickBot="1" x14ac:dyDescent="0.3">
      <c r="A25" s="98">
        <v>-6</v>
      </c>
      <c r="B25" s="68"/>
      <c r="C25" s="73" t="s">
        <v>83</v>
      </c>
      <c r="D25" s="74"/>
      <c r="E25" s="119">
        <f>SUM(E12:E23)</f>
        <v>0</v>
      </c>
      <c r="I25" s="2" t="s">
        <v>1</v>
      </c>
      <c r="P25" s="2" t="s">
        <v>10</v>
      </c>
    </row>
    <row r="26" spans="1:21" ht="12" customHeight="1" thickTop="1" x14ac:dyDescent="0.25">
      <c r="A26" s="98"/>
      <c r="B26" s="68"/>
      <c r="C26" s="72"/>
      <c r="D26" s="74"/>
      <c r="E26" s="125"/>
    </row>
    <row r="27" spans="1:21" ht="18.75" x14ac:dyDescent="0.3">
      <c r="A27" s="94">
        <v>-7</v>
      </c>
      <c r="B27" s="75"/>
      <c r="C27" s="127" t="s">
        <v>49</v>
      </c>
      <c r="D27" s="76"/>
      <c r="E27" s="77"/>
      <c r="J27" s="2" t="s">
        <v>1</v>
      </c>
      <c r="R27" s="2" t="s">
        <v>10</v>
      </c>
    </row>
    <row r="28" spans="1:21" ht="15.75" x14ac:dyDescent="0.25">
      <c r="A28" s="99" t="s">
        <v>15</v>
      </c>
      <c r="B28" s="124" t="s">
        <v>37</v>
      </c>
      <c r="C28" s="101" t="s">
        <v>20</v>
      </c>
      <c r="D28" s="65"/>
      <c r="E28" s="11"/>
    </row>
    <row r="29" spans="1:21" ht="15.75" x14ac:dyDescent="0.25">
      <c r="A29" s="99" t="s">
        <v>16</v>
      </c>
      <c r="B29" s="124" t="s">
        <v>37</v>
      </c>
      <c r="C29" s="15" t="s">
        <v>84</v>
      </c>
      <c r="D29" s="65"/>
      <c r="E29" s="11"/>
    </row>
    <row r="30" spans="1:21" ht="15.75" x14ac:dyDescent="0.25">
      <c r="A30" s="99" t="s">
        <v>17</v>
      </c>
      <c r="B30" s="124"/>
      <c r="C30" s="15" t="s">
        <v>21</v>
      </c>
      <c r="D30" s="65"/>
      <c r="E30" s="11"/>
    </row>
    <row r="31" spans="1:21" ht="15.75" x14ac:dyDescent="0.25">
      <c r="A31" s="99" t="s">
        <v>18</v>
      </c>
      <c r="B31" s="124"/>
      <c r="C31" s="15" t="s">
        <v>22</v>
      </c>
      <c r="D31" s="65"/>
      <c r="E31" s="13"/>
    </row>
    <row r="32" spans="1:21" ht="15.75" x14ac:dyDescent="0.25">
      <c r="A32" s="99" t="s">
        <v>26</v>
      </c>
      <c r="B32" s="124"/>
      <c r="C32" s="15" t="s">
        <v>23</v>
      </c>
      <c r="D32" s="65"/>
      <c r="E32" s="13"/>
    </row>
    <row r="33" spans="1:16" ht="15.75" x14ac:dyDescent="0.25">
      <c r="A33" s="99" t="s">
        <v>27</v>
      </c>
      <c r="B33" s="124" t="s">
        <v>37</v>
      </c>
      <c r="C33" s="15" t="s">
        <v>85</v>
      </c>
      <c r="D33" s="65"/>
      <c r="E33" s="13"/>
    </row>
    <row r="34" spans="1:16" ht="15.75" x14ac:dyDescent="0.25">
      <c r="A34" s="99" t="s">
        <v>28</v>
      </c>
      <c r="B34" s="124" t="s">
        <v>38</v>
      </c>
      <c r="C34" s="15" t="s">
        <v>24</v>
      </c>
      <c r="D34" s="65"/>
      <c r="E34" s="13"/>
    </row>
    <row r="35" spans="1:16" ht="15.75" x14ac:dyDescent="0.25">
      <c r="A35" s="99" t="s">
        <v>29</v>
      </c>
      <c r="B35" s="124">
        <v>410530</v>
      </c>
      <c r="C35" s="15" t="s">
        <v>25</v>
      </c>
      <c r="D35" s="65"/>
      <c r="E35" s="13"/>
    </row>
    <row r="36" spans="1:16" ht="15.75" x14ac:dyDescent="0.25">
      <c r="A36" s="99" t="s">
        <v>30</v>
      </c>
      <c r="B36" s="124"/>
      <c r="C36" s="15" t="s">
        <v>86</v>
      </c>
      <c r="D36" s="65"/>
      <c r="E36" s="13"/>
    </row>
    <row r="37" spans="1:16" ht="15.75" x14ac:dyDescent="0.25">
      <c r="A37" s="99" t="s">
        <v>31</v>
      </c>
      <c r="B37" s="124" t="s">
        <v>38</v>
      </c>
      <c r="C37" s="15" t="s">
        <v>87</v>
      </c>
      <c r="D37" s="78"/>
      <c r="E37" s="11"/>
    </row>
    <row r="38" spans="1:16" ht="12" customHeight="1" x14ac:dyDescent="0.25">
      <c r="A38" s="99"/>
      <c r="B38" s="124"/>
      <c r="C38" s="79"/>
      <c r="D38" s="78"/>
      <c r="E38" s="67"/>
    </row>
    <row r="39" spans="1:16" ht="16.5" thickBot="1" x14ac:dyDescent="0.3">
      <c r="A39" s="98">
        <v>-8</v>
      </c>
      <c r="B39" s="68"/>
      <c r="C39" s="73" t="s">
        <v>67</v>
      </c>
      <c r="D39" s="79"/>
      <c r="E39" s="120">
        <f>SUM(E28:E38)</f>
        <v>0</v>
      </c>
    </row>
    <row r="40" spans="1:16" ht="12.95" customHeight="1" thickTop="1" x14ac:dyDescent="0.25">
      <c r="A40" s="98"/>
      <c r="B40" s="68"/>
      <c r="C40" s="72"/>
      <c r="D40" s="79"/>
      <c r="E40" s="81"/>
      <c r="K40" s="5"/>
      <c r="L40" s="5"/>
      <c r="M40" s="5"/>
      <c r="N40" s="5"/>
      <c r="O40" s="5"/>
      <c r="P40" s="5"/>
    </row>
    <row r="41" spans="1:16" ht="15.75" x14ac:dyDescent="0.25">
      <c r="A41" s="98">
        <v>-9</v>
      </c>
      <c r="B41" s="68"/>
      <c r="C41" s="64" t="s">
        <v>91</v>
      </c>
      <c r="D41" s="79"/>
      <c r="E41" s="11"/>
      <c r="K41" s="6"/>
      <c r="L41" s="6"/>
      <c r="M41" s="6"/>
      <c r="N41" s="6"/>
      <c r="O41" s="6"/>
      <c r="P41" s="6"/>
    </row>
    <row r="42" spans="1:16" ht="12" customHeight="1" thickBot="1" x14ac:dyDescent="0.3">
      <c r="A42" s="98"/>
      <c r="B42" s="68"/>
      <c r="C42" s="66"/>
      <c r="D42" s="79"/>
      <c r="E42" s="80"/>
      <c r="K42" s="6"/>
      <c r="L42" s="6"/>
      <c r="M42" s="6"/>
      <c r="N42" s="6"/>
      <c r="O42" s="6"/>
      <c r="P42" s="6"/>
    </row>
    <row r="43" spans="1:16" ht="30.75" thickBot="1" x14ac:dyDescent="0.45">
      <c r="A43" s="165">
        <v>-10</v>
      </c>
      <c r="B43" s="168"/>
      <c r="C43" s="169" t="s">
        <v>88</v>
      </c>
      <c r="D43" s="170"/>
      <c r="E43" s="171">
        <f>E10+E25-E39+E41</f>
        <v>0</v>
      </c>
      <c r="K43" s="7"/>
      <c r="L43" s="6"/>
      <c r="M43" s="6"/>
      <c r="N43" s="6"/>
      <c r="O43" s="6"/>
      <c r="P43" s="6"/>
    </row>
    <row r="44" spans="1:16" ht="12" customHeight="1" x14ac:dyDescent="0.25">
      <c r="A44" s="98"/>
      <c r="B44" s="68"/>
      <c r="C44" s="66"/>
      <c r="D44" s="79"/>
      <c r="E44" s="81"/>
      <c r="K44" s="7"/>
      <c r="L44" s="6"/>
      <c r="M44" s="6"/>
      <c r="N44" s="6"/>
      <c r="O44" s="6"/>
      <c r="P44" s="6"/>
    </row>
    <row r="45" spans="1:16" ht="15.75" x14ac:dyDescent="0.25">
      <c r="A45" s="98"/>
      <c r="B45" s="82"/>
      <c r="C45" s="79" t="s">
        <v>48</v>
      </c>
      <c r="D45" s="79"/>
      <c r="E45" s="79"/>
      <c r="K45" s="267"/>
      <c r="L45" s="267"/>
      <c r="M45" s="267"/>
      <c r="N45" s="267"/>
      <c r="O45" s="267"/>
      <c r="P45" s="267"/>
    </row>
    <row r="46" spans="1:16" ht="15.75" x14ac:dyDescent="0.25">
      <c r="A46" s="98"/>
      <c r="B46" s="68"/>
      <c r="C46" s="93"/>
      <c r="D46" s="79"/>
      <c r="E46" s="79"/>
    </row>
    <row r="47" spans="1:16" ht="12" customHeight="1" x14ac:dyDescent="0.25">
      <c r="A47" s="98"/>
      <c r="B47" s="68"/>
      <c r="C47" s="83"/>
      <c r="D47" s="79"/>
      <c r="E47" s="79"/>
    </row>
    <row r="48" spans="1:16" ht="15.75" x14ac:dyDescent="0.25">
      <c r="A48" s="98">
        <v>-11</v>
      </c>
      <c r="B48" s="115" t="s">
        <v>50</v>
      </c>
      <c r="C48" s="84" t="s">
        <v>89</v>
      </c>
      <c r="D48" s="17"/>
      <c r="E48" s="11"/>
    </row>
    <row r="49" spans="1:5" ht="30" x14ac:dyDescent="0.25">
      <c r="A49" s="150">
        <v>-12</v>
      </c>
      <c r="B49" s="85" t="s">
        <v>92</v>
      </c>
      <c r="C49" s="86" t="s">
        <v>94</v>
      </c>
      <c r="D49" s="17"/>
      <c r="E49" s="11"/>
    </row>
    <row r="50" spans="1:5" ht="15.75" x14ac:dyDescent="0.25">
      <c r="A50" s="98">
        <v>-13</v>
      </c>
      <c r="B50" s="85"/>
      <c r="C50" s="87" t="s">
        <v>19</v>
      </c>
      <c r="D50" s="17"/>
      <c r="E50" s="11"/>
    </row>
    <row r="51" spans="1:5" ht="17.25" customHeight="1" x14ac:dyDescent="0.25">
      <c r="A51" s="98">
        <v>-14</v>
      </c>
      <c r="B51" s="85"/>
      <c r="C51" s="87" t="s">
        <v>95</v>
      </c>
      <c r="D51" s="17"/>
      <c r="E51" s="11"/>
    </row>
    <row r="52" spans="1:5" ht="16.5" thickBot="1" x14ac:dyDescent="0.3">
      <c r="A52" s="98">
        <v>-15</v>
      </c>
      <c r="B52" s="88"/>
      <c r="C52" s="89" t="s">
        <v>35</v>
      </c>
      <c r="D52" s="17"/>
      <c r="E52" s="120">
        <f>SUM(E48:E51)</f>
        <v>0</v>
      </c>
    </row>
    <row r="53" spans="1:5" ht="12" customHeight="1" thickTop="1" thickBot="1" x14ac:dyDescent="0.3">
      <c r="A53" s="98"/>
      <c r="B53" s="88"/>
      <c r="C53" s="90"/>
      <c r="D53" s="17"/>
      <c r="E53" s="81"/>
    </row>
    <row r="54" spans="1:5" ht="30.75" thickBot="1" x14ac:dyDescent="0.3">
      <c r="A54" s="94"/>
      <c r="B54" s="88"/>
      <c r="C54" s="91" t="s">
        <v>96</v>
      </c>
      <c r="D54" s="17"/>
      <c r="E54" s="152">
        <f>E43-E52</f>
        <v>0</v>
      </c>
    </row>
    <row r="55" spans="1:5" ht="12" customHeight="1" x14ac:dyDescent="0.25">
      <c r="A55" s="94"/>
      <c r="B55" s="88"/>
      <c r="C55" s="91"/>
      <c r="D55" s="17"/>
      <c r="E55" s="92"/>
    </row>
    <row r="56" spans="1:5" ht="28.5" customHeight="1" x14ac:dyDescent="0.25">
      <c r="A56" s="94"/>
      <c r="B56" s="75"/>
      <c r="C56" s="175" t="s">
        <v>61</v>
      </c>
      <c r="D56" s="17"/>
      <c r="E56" s="17"/>
    </row>
  </sheetData>
  <sheetProtection algorithmName="SHA-512" hashValue="CG00jQXQnPFKykWObtnbtd6zGkUggvPVieQrVW83CN8+55Le8wjpzOWsJWZgOPHVUQ/ljMb6zB8wS3GxEIXdow==" saltValue="8H4K53c3GETFsdlQwByisA==" spinCount="100000" sheet="1" formatCells="0" formatColumns="0" formatRows="0"/>
  <mergeCells count="6">
    <mergeCell ref="K45:P45"/>
    <mergeCell ref="A1:E1"/>
    <mergeCell ref="A2:E2"/>
    <mergeCell ref="A3:E3"/>
    <mergeCell ref="A4:E4"/>
    <mergeCell ref="A5:E5"/>
  </mergeCells>
  <phoneticPr fontId="0" type="noConversion"/>
  <dataValidations count="1">
    <dataValidation type="list" allowBlank="1" showInputMessage="1" showErrorMessage="1" sqref="B7" xr:uid="{BE960A6D-CC60-465E-A4BD-C73F323A35CD}">
      <formula1>"Cash Basis, Accrual Basis"</formula1>
    </dataValidation>
  </dataValidations>
  <printOptions horizontalCentered="1"/>
  <pageMargins left="0.5" right="0.5" top="0.5" bottom="0.5" header="0" footer="0"/>
  <pageSetup scale="82" orientation="portrait" r:id="rId1"/>
  <headerFooter alignWithMargins="0">
    <oddFooter>&amp;C&amp;8Page 2 of 2&amp;R&amp;8Version: March 2022-V.1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48E7E-DD2A-479E-92C1-1E071E9FAC36}">
  <dimension ref="A1:U26"/>
  <sheetViews>
    <sheetView workbookViewId="0">
      <selection activeCell="D6" sqref="D6"/>
    </sheetView>
  </sheetViews>
  <sheetFormatPr defaultColWidth="8.85546875" defaultRowHeight="12.75" x14ac:dyDescent="0.2"/>
  <cols>
    <col min="1" max="1" width="20" style="154" bestFit="1" customWidth="1"/>
    <col min="2" max="2" width="21.85546875" style="154" bestFit="1" customWidth="1"/>
    <col min="3" max="3" width="12.42578125" style="154" bestFit="1" customWidth="1"/>
    <col min="4" max="4" width="16.85546875" style="154" bestFit="1" customWidth="1"/>
    <col min="5" max="8" width="8.85546875" style="154"/>
    <col min="9" max="9" width="15" style="154" bestFit="1" customWidth="1"/>
    <col min="10" max="10" width="21.5703125" style="154" bestFit="1" customWidth="1"/>
    <col min="11" max="11" width="21.140625" style="154" bestFit="1" customWidth="1"/>
    <col min="12" max="12" width="18.140625" style="154" bestFit="1" customWidth="1"/>
    <col min="13" max="13" width="19.85546875" style="154" bestFit="1" customWidth="1"/>
    <col min="14" max="14" width="51.28515625" style="154" bestFit="1" customWidth="1"/>
    <col min="15" max="15" width="15.7109375" style="154" bestFit="1" customWidth="1"/>
    <col min="16" max="16" width="40.7109375" style="154" bestFit="1" customWidth="1"/>
    <col min="17" max="17" width="18.140625" style="154" customWidth="1"/>
    <col min="18" max="18" width="15.28515625" style="154" bestFit="1" customWidth="1"/>
    <col min="19" max="21" width="10.28515625" style="154" bestFit="1" customWidth="1"/>
    <col min="22" max="16384" width="8.85546875" style="154"/>
  </cols>
  <sheetData>
    <row r="1" spans="1:21" x14ac:dyDescent="0.2">
      <c r="A1" s="183" t="s">
        <v>11</v>
      </c>
      <c r="B1" s="183" t="s">
        <v>140</v>
      </c>
      <c r="C1" s="183" t="s">
        <v>141</v>
      </c>
      <c r="D1" s="183" t="s">
        <v>142</v>
      </c>
      <c r="E1" s="183" t="s">
        <v>5</v>
      </c>
      <c r="F1" s="183" t="s">
        <v>52</v>
      </c>
      <c r="G1" s="183" t="s">
        <v>53</v>
      </c>
      <c r="H1" s="183" t="s">
        <v>54</v>
      </c>
      <c r="I1" s="183" t="s">
        <v>143</v>
      </c>
      <c r="J1" s="183" t="s">
        <v>144</v>
      </c>
      <c r="K1" s="183" t="s">
        <v>145</v>
      </c>
      <c r="L1" s="183" t="s">
        <v>146</v>
      </c>
      <c r="M1" s="183" t="s">
        <v>147</v>
      </c>
      <c r="N1" s="183" t="s">
        <v>148</v>
      </c>
      <c r="O1" s="183" t="s">
        <v>149</v>
      </c>
      <c r="P1" s="183" t="s">
        <v>150</v>
      </c>
      <c r="Q1" s="183" t="s">
        <v>151</v>
      </c>
      <c r="R1" s="183" t="s">
        <v>152</v>
      </c>
      <c r="S1" s="183" t="s">
        <v>153</v>
      </c>
      <c r="T1" s="183" t="s">
        <v>154</v>
      </c>
      <c r="U1" s="183" t="s">
        <v>155</v>
      </c>
    </row>
    <row r="2" spans="1:21" ht="15" x14ac:dyDescent="0.2">
      <c r="A2" s="154">
        <f>'Page 1 - Filing Fee Form '!B11</f>
        <v>0</v>
      </c>
      <c r="B2" s="154" t="str">
        <f>'Page 1 - Filing Fee Form '!A4</f>
        <v>FIRE DEPARTMENT RELIEF ASSOCIATION</v>
      </c>
      <c r="C2" s="154" t="str">
        <f>'Page 1 - Filing Fee Form '!C9</f>
        <v/>
      </c>
      <c r="D2" s="154" t="e">
        <f>VLOOKUP(A2,EntityTable!A2:F89,4, FALSE)</f>
        <v>#N/A</v>
      </c>
      <c r="E2" s="154">
        <f>'Page 1 - Filing Fee Form '!B13</f>
        <v>0</v>
      </c>
      <c r="F2" s="154">
        <f>'Page 1 - Filing Fee Form '!B15</f>
        <v>0</v>
      </c>
      <c r="G2" s="154" t="s">
        <v>62</v>
      </c>
      <c r="H2" s="154">
        <f>'Page 1 - Filing Fee Form '!H15</f>
        <v>0</v>
      </c>
      <c r="I2" s="154">
        <f>'[1]Filing Fee Form'!D21</f>
        <v>0</v>
      </c>
      <c r="J2" s="154" t="s">
        <v>411</v>
      </c>
      <c r="K2" s="154" t="s">
        <v>410</v>
      </c>
      <c r="L2" s="184">
        <f>'Page 2 - Revenue- Expense'!B7</f>
        <v>0</v>
      </c>
      <c r="M2" s="154" t="s">
        <v>156</v>
      </c>
      <c r="N2" s="185" t="s">
        <v>157</v>
      </c>
      <c r="O2" s="186">
        <v>101000</v>
      </c>
      <c r="Q2" s="187">
        <f>'Page 2 - Revenue- Expense'!E10</f>
        <v>0</v>
      </c>
    </row>
    <row r="3" spans="1:21" ht="15" x14ac:dyDescent="0.25">
      <c r="A3" s="154">
        <f>'Page 1 - Filing Fee Form '!B11</f>
        <v>0</v>
      </c>
      <c r="B3" s="154" t="str">
        <f>'Page 1 - Filing Fee Form '!A4</f>
        <v>FIRE DEPARTMENT RELIEF ASSOCIATION</v>
      </c>
      <c r="C3" s="154" t="str">
        <f>'Page 1 - Filing Fee Form '!C9</f>
        <v/>
      </c>
      <c r="D3" s="154" t="e">
        <f>VLOOKUP(A2,EntityTable!A2:F89,4, FALSE)</f>
        <v>#N/A</v>
      </c>
      <c r="E3" s="154">
        <f>'Page 1 - Filing Fee Form '!B13</f>
        <v>0</v>
      </c>
      <c r="F3" s="154">
        <f>'Page 1 - Filing Fee Form '!B15</f>
        <v>0</v>
      </c>
      <c r="G3" s="154" t="s">
        <v>62</v>
      </c>
      <c r="H3" s="154">
        <f>'[1]Filing Fee Form'!H18</f>
        <v>0</v>
      </c>
      <c r="I3" s="154">
        <f>'[1]Filing Fee Form'!D21</f>
        <v>0</v>
      </c>
      <c r="J3" s="154" t="s">
        <v>411</v>
      </c>
      <c r="K3" s="154" t="s">
        <v>410</v>
      </c>
      <c r="L3" s="184">
        <f>'Page 2 - Revenue- Expense'!B7</f>
        <v>0</v>
      </c>
      <c r="M3" s="154" t="s">
        <v>158</v>
      </c>
      <c r="N3" s="188" t="s">
        <v>164</v>
      </c>
      <c r="O3" s="186" t="s">
        <v>171</v>
      </c>
      <c r="P3" s="187" t="str">
        <f>'Page 2 - Revenue- Expense'!C12</f>
        <v xml:space="preserve">Taxes/Assessments </v>
      </c>
      <c r="Q3" s="187">
        <f>'Page 2 - Revenue- Expense'!E12</f>
        <v>0</v>
      </c>
    </row>
    <row r="4" spans="1:21" ht="15" x14ac:dyDescent="0.25">
      <c r="A4" s="154">
        <f>'Page 1 - Filing Fee Form '!B11</f>
        <v>0</v>
      </c>
      <c r="B4" s="154" t="str">
        <f>'Page 1 - Filing Fee Form '!A4</f>
        <v>FIRE DEPARTMENT RELIEF ASSOCIATION</v>
      </c>
      <c r="C4" s="154" t="str">
        <f>'Page 1 - Filing Fee Form '!C9</f>
        <v/>
      </c>
      <c r="D4" s="154" t="e">
        <f>VLOOKUP(A2,EntityTable!A2:F89,4, FALSE)</f>
        <v>#N/A</v>
      </c>
      <c r="E4" s="154">
        <f>'Page 1 - Filing Fee Form '!B13</f>
        <v>0</v>
      </c>
      <c r="F4" s="154">
        <f>'Page 1 - Filing Fee Form '!B15</f>
        <v>0</v>
      </c>
      <c r="G4" s="154" t="s">
        <v>62</v>
      </c>
      <c r="H4" s="154">
        <f>'[1]Filing Fee Form'!H18</f>
        <v>0</v>
      </c>
      <c r="I4" s="154">
        <f>'[1]Filing Fee Form'!D21</f>
        <v>0</v>
      </c>
      <c r="J4" s="154" t="s">
        <v>411</v>
      </c>
      <c r="K4" s="154" t="s">
        <v>410</v>
      </c>
      <c r="L4" s="184">
        <f>'Page 2 - Revenue- Expense'!B7</f>
        <v>0</v>
      </c>
      <c r="M4" s="154" t="s">
        <v>158</v>
      </c>
      <c r="N4" s="179" t="s">
        <v>165</v>
      </c>
      <c r="O4" s="122" t="s">
        <v>40</v>
      </c>
      <c r="P4" s="187" t="str">
        <f>'Page 2 - Revenue- Expense'!C15</f>
        <v>Payment from State Auditor's Office (Insurance Apportionment)</v>
      </c>
      <c r="Q4" s="187">
        <f>'Page 2 - Revenue- Expense'!E15</f>
        <v>0</v>
      </c>
    </row>
    <row r="5" spans="1:21" ht="15" x14ac:dyDescent="0.25">
      <c r="A5" s="154">
        <f>'Page 1 - Filing Fee Form '!B11</f>
        <v>0</v>
      </c>
      <c r="B5" s="154" t="str">
        <f>'Page 1 - Filing Fee Form '!A4</f>
        <v>FIRE DEPARTMENT RELIEF ASSOCIATION</v>
      </c>
      <c r="C5" s="154" t="str">
        <f>'Page 1 - Filing Fee Form '!C9</f>
        <v/>
      </c>
      <c r="D5" s="154" t="e">
        <f>VLOOKUP(A2,EntityTable!A2:F89,4, FALSE)</f>
        <v>#N/A</v>
      </c>
      <c r="E5" s="154">
        <f>'Page 1 - Filing Fee Form '!B13</f>
        <v>0</v>
      </c>
      <c r="F5" s="154">
        <f>'Page 1 - Filing Fee Form '!B15</f>
        <v>0</v>
      </c>
      <c r="G5" s="154" t="s">
        <v>62</v>
      </c>
      <c r="H5" s="154">
        <f>'[1]Filing Fee Form'!H18</f>
        <v>0</v>
      </c>
      <c r="I5" s="154">
        <f>'[1]Filing Fee Form'!D21</f>
        <v>0</v>
      </c>
      <c r="J5" s="154" t="s">
        <v>411</v>
      </c>
      <c r="K5" s="154" t="s">
        <v>410</v>
      </c>
      <c r="L5" s="184">
        <f>'Page 2 - Revenue- Expense'!B7</f>
        <v>0</v>
      </c>
      <c r="M5" s="154" t="s">
        <v>158</v>
      </c>
      <c r="N5" s="180" t="s">
        <v>166</v>
      </c>
      <c r="O5" s="68" t="s">
        <v>36</v>
      </c>
      <c r="P5" s="187" t="str">
        <f>'Page 2 - Revenue- Expense'!C16</f>
        <v>Other (Describe)</v>
      </c>
      <c r="Q5" s="187">
        <f>'Page 2 - Revenue- Expense'!E16</f>
        <v>0</v>
      </c>
    </row>
    <row r="6" spans="1:21" ht="15" x14ac:dyDescent="0.25">
      <c r="A6" s="154">
        <f>'Page 1 - Filing Fee Form '!B11</f>
        <v>0</v>
      </c>
      <c r="B6" s="154" t="str">
        <f>'Page 1 - Filing Fee Form '!A4</f>
        <v>FIRE DEPARTMENT RELIEF ASSOCIATION</v>
      </c>
      <c r="C6" s="154" t="str">
        <f>'Page 1 - Filing Fee Form '!C9</f>
        <v/>
      </c>
      <c r="D6" s="154" t="e">
        <f>VLOOKUP(A2,EntityTable!A2:F89,4, FALSE)</f>
        <v>#N/A</v>
      </c>
      <c r="E6" s="154">
        <f>'Page 1 - Filing Fee Form '!B13</f>
        <v>0</v>
      </c>
      <c r="F6" s="154">
        <f>'Page 1 - Filing Fee Form '!B15</f>
        <v>0</v>
      </c>
      <c r="G6" s="154" t="s">
        <v>62</v>
      </c>
      <c r="H6" s="154">
        <f>'[1]Filing Fee Form'!H18</f>
        <v>0</v>
      </c>
      <c r="I6" s="154">
        <f>'[1]Filing Fee Form'!D21</f>
        <v>0</v>
      </c>
      <c r="J6" s="154" t="s">
        <v>411</v>
      </c>
      <c r="K6" s="154" t="s">
        <v>410</v>
      </c>
      <c r="L6" s="184">
        <f>'Page 2 - Revenue- Expense'!B7</f>
        <v>0</v>
      </c>
      <c r="M6" s="154" t="s">
        <v>158</v>
      </c>
      <c r="N6" s="179" t="s">
        <v>166</v>
      </c>
      <c r="O6" s="68" t="s">
        <v>36</v>
      </c>
      <c r="P6" s="187" t="str">
        <f>'Page 2 - Revenue- Expense'!C17</f>
        <v>Other (Describe)</v>
      </c>
      <c r="Q6" s="187">
        <f>'Page 2 - Revenue- Expense'!E17</f>
        <v>0</v>
      </c>
    </row>
    <row r="7" spans="1:21" ht="15" x14ac:dyDescent="0.25">
      <c r="A7" s="154">
        <f>'Page 1 - Filing Fee Form '!B11</f>
        <v>0</v>
      </c>
      <c r="B7" s="154" t="str">
        <f>'Page 1 - Filing Fee Form '!A4</f>
        <v>FIRE DEPARTMENT RELIEF ASSOCIATION</v>
      </c>
      <c r="C7" s="154" t="str">
        <f>'Page 1 - Filing Fee Form '!C9</f>
        <v/>
      </c>
      <c r="D7" s="154" t="e">
        <f>VLOOKUP(A2,EntityTable!A2:F89,4, FALSE)</f>
        <v>#N/A</v>
      </c>
      <c r="E7" s="154">
        <f>'Page 1 - Filing Fee Form '!B13</f>
        <v>0</v>
      </c>
      <c r="F7" s="154">
        <f>'Page 1 - Filing Fee Form '!B15</f>
        <v>0</v>
      </c>
      <c r="G7" s="154" t="s">
        <v>62</v>
      </c>
      <c r="H7" s="154">
        <f>'[1]Filing Fee Form'!H18</f>
        <v>0</v>
      </c>
      <c r="I7" s="154">
        <f>'[1]Filing Fee Form'!D21</f>
        <v>0</v>
      </c>
      <c r="J7" s="154" t="s">
        <v>411</v>
      </c>
      <c r="K7" s="154" t="s">
        <v>410</v>
      </c>
      <c r="L7" s="184">
        <f>'Page 2 - Revenue- Expense'!B7</f>
        <v>0</v>
      </c>
      <c r="M7" s="154" t="s">
        <v>158</v>
      </c>
      <c r="N7" s="179" t="s">
        <v>167</v>
      </c>
      <c r="O7" s="68" t="s">
        <v>44</v>
      </c>
      <c r="P7" s="187" t="str">
        <f>'Page 2 - Revenue- Expense'!C20</f>
        <v>Employee's Contributions</v>
      </c>
      <c r="Q7" s="187">
        <f>'Page 2 - Revenue- Expense'!E20</f>
        <v>0</v>
      </c>
    </row>
    <row r="8" spans="1:21" ht="15" x14ac:dyDescent="0.25">
      <c r="A8" s="154">
        <f>'Page 1 - Filing Fee Form '!B11</f>
        <v>0</v>
      </c>
      <c r="B8" s="154" t="str">
        <f>'Page 1 - Filing Fee Form '!A4</f>
        <v>FIRE DEPARTMENT RELIEF ASSOCIATION</v>
      </c>
      <c r="C8" s="154" t="str">
        <f>'Page 1 - Filing Fee Form '!C9</f>
        <v/>
      </c>
      <c r="D8" s="154" t="e">
        <f>VLOOKUP(A2,EntityTable!A2:F89,4, FALSE)</f>
        <v>#N/A</v>
      </c>
      <c r="E8" s="154">
        <f>'Page 1 - Filing Fee Form '!B13</f>
        <v>0</v>
      </c>
      <c r="F8" s="154">
        <f>'Page 1 - Filing Fee Form '!B15</f>
        <v>0</v>
      </c>
      <c r="G8" s="154" t="s">
        <v>62</v>
      </c>
      <c r="H8" s="154">
        <f>'[1]Filing Fee Form'!H18</f>
        <v>0</v>
      </c>
      <c r="I8" s="154">
        <f>'[1]Filing Fee Form'!D21</f>
        <v>0</v>
      </c>
      <c r="J8" s="154" t="s">
        <v>411</v>
      </c>
      <c r="K8" s="154" t="s">
        <v>410</v>
      </c>
      <c r="L8" s="184">
        <f>'Page 2 - Revenue- Expense'!B7</f>
        <v>0</v>
      </c>
      <c r="M8" s="154" t="s">
        <v>158</v>
      </c>
      <c r="N8" s="179" t="s">
        <v>168</v>
      </c>
      <c r="O8" s="68" t="s">
        <v>44</v>
      </c>
      <c r="P8" s="187" t="str">
        <f>'Page 2 - Revenue- Expense'!C21</f>
        <v>Donations, Gifts and Bequests</v>
      </c>
      <c r="Q8" s="187">
        <f>'Page 2 - Revenue- Expense'!E21</f>
        <v>0</v>
      </c>
    </row>
    <row r="9" spans="1:21" ht="15" x14ac:dyDescent="0.25">
      <c r="A9" s="154">
        <f>'Page 1 - Filing Fee Form '!B11</f>
        <v>0</v>
      </c>
      <c r="B9" s="154" t="str">
        <f>'Page 1 - Filing Fee Form '!A4</f>
        <v>FIRE DEPARTMENT RELIEF ASSOCIATION</v>
      </c>
      <c r="C9" s="154" t="str">
        <f>'Page 1 - Filing Fee Form '!C9</f>
        <v/>
      </c>
      <c r="D9" s="154" t="e">
        <f>VLOOKUP(A2,EntityTable!A2:F89,4, FALSE)</f>
        <v>#N/A</v>
      </c>
      <c r="E9" s="154">
        <f>'Page 1 - Filing Fee Form '!B13</f>
        <v>0</v>
      </c>
      <c r="F9" s="154">
        <f>'Page 1 - Filing Fee Form '!B15</f>
        <v>0</v>
      </c>
      <c r="G9" s="154" t="s">
        <v>62</v>
      </c>
      <c r="H9" s="154">
        <f>'[1]Filing Fee Form'!H18</f>
        <v>0</v>
      </c>
      <c r="I9" s="154">
        <f>'[1]Filing Fee Form'!D21</f>
        <v>0</v>
      </c>
      <c r="J9" s="154" t="s">
        <v>411</v>
      </c>
      <c r="K9" s="154" t="s">
        <v>410</v>
      </c>
      <c r="L9" s="184">
        <f>'Page 2 - Revenue- Expense'!B7</f>
        <v>0</v>
      </c>
      <c r="M9" s="154" t="s">
        <v>158</v>
      </c>
      <c r="N9" s="179" t="s">
        <v>169</v>
      </c>
      <c r="O9" s="68" t="s">
        <v>44</v>
      </c>
      <c r="P9" s="187" t="str">
        <f>'Page 2 - Revenue- Expense'!C22</f>
        <v>Other (Describe)</v>
      </c>
      <c r="Q9" s="187">
        <f>'Page 2 - Revenue- Expense'!E22</f>
        <v>0</v>
      </c>
    </row>
    <row r="10" spans="1:21" ht="15" x14ac:dyDescent="0.25">
      <c r="A10" s="154">
        <f>'Page 1 - Filing Fee Form '!B11</f>
        <v>0</v>
      </c>
      <c r="B10" s="154" t="str">
        <f>'Page 1 - Filing Fee Form '!A4</f>
        <v>FIRE DEPARTMENT RELIEF ASSOCIATION</v>
      </c>
      <c r="C10" s="154" t="str">
        <f>'Page 1 - Filing Fee Form '!C9</f>
        <v/>
      </c>
      <c r="D10" s="154" t="e">
        <f>VLOOKUP(A2,EntityTable!A2:F89,4, FALSE)</f>
        <v>#N/A</v>
      </c>
      <c r="E10" s="154">
        <f>'Page 1 - Filing Fee Form '!B13</f>
        <v>0</v>
      </c>
      <c r="F10" s="154">
        <f>'Page 1 - Filing Fee Form '!B15</f>
        <v>0</v>
      </c>
      <c r="G10" s="154" t="s">
        <v>62</v>
      </c>
      <c r="H10" s="154">
        <f>'[1]Filing Fee Form'!H18</f>
        <v>0</v>
      </c>
      <c r="I10" s="154">
        <f>'[1]Filing Fee Form'!D21</f>
        <v>0</v>
      </c>
      <c r="J10" s="154" t="s">
        <v>411</v>
      </c>
      <c r="K10" s="154" t="s">
        <v>410</v>
      </c>
      <c r="L10" s="184">
        <f>'Page 2 - Revenue- Expense'!B7</f>
        <v>0</v>
      </c>
      <c r="M10" s="154" t="s">
        <v>158</v>
      </c>
      <c r="N10" s="179" t="s">
        <v>170</v>
      </c>
      <c r="O10" s="68" t="s">
        <v>47</v>
      </c>
      <c r="P10" s="187" t="str">
        <f>'Page 2 - Revenue- Expense'!C23</f>
        <v>Interest, Royalty, and Investment Earnings (also Gain/(loss) on Sale of investments)</v>
      </c>
      <c r="Q10" s="187">
        <f>'Page 2 - Revenue- Expense'!E23</f>
        <v>0</v>
      </c>
    </row>
    <row r="11" spans="1:21" ht="15" x14ac:dyDescent="0.25">
      <c r="A11" s="154">
        <f>'Page 1 - Filing Fee Form '!B11</f>
        <v>0</v>
      </c>
      <c r="B11" s="154" t="str">
        <f>'Page 1 - Filing Fee Form '!A4</f>
        <v>FIRE DEPARTMENT RELIEF ASSOCIATION</v>
      </c>
      <c r="C11" s="154" t="str">
        <f>'Page 1 - Filing Fee Form '!C9</f>
        <v/>
      </c>
      <c r="D11" s="154" t="e">
        <f>VLOOKUP(A2,EntityTable!A2:F89,4, FALSE)</f>
        <v>#N/A</v>
      </c>
      <c r="E11" s="154">
        <f>'Page 1 - Filing Fee Form '!B13</f>
        <v>0</v>
      </c>
      <c r="F11" s="154">
        <f>'Page 1 - Filing Fee Form '!B15</f>
        <v>0</v>
      </c>
      <c r="G11" s="154" t="s">
        <v>62</v>
      </c>
      <c r="H11" s="154">
        <f>'[1]Filing Fee Form'!H18</f>
        <v>0</v>
      </c>
      <c r="I11" s="154">
        <f>'[1]Filing Fee Form'!D21</f>
        <v>0</v>
      </c>
      <c r="J11" s="154" t="s">
        <v>411</v>
      </c>
      <c r="K11" s="154" t="s">
        <v>410</v>
      </c>
      <c r="L11" s="184">
        <f>'Page 2 - Revenue- Expense'!B7</f>
        <v>0</v>
      </c>
      <c r="M11" s="154" t="s">
        <v>159</v>
      </c>
      <c r="N11" s="179" t="s">
        <v>20</v>
      </c>
      <c r="O11" s="124" t="s">
        <v>37</v>
      </c>
      <c r="P11" s="187" t="str">
        <f>'Page 2 - Revenue- Expense'!C28</f>
        <v>Service Pensions</v>
      </c>
      <c r="Q11" s="187">
        <f>'Page 2 - Revenue- Expense'!E28</f>
        <v>0</v>
      </c>
    </row>
    <row r="12" spans="1:21" ht="15" x14ac:dyDescent="0.25">
      <c r="A12" s="154">
        <f>'Page 1 - Filing Fee Form '!B11</f>
        <v>0</v>
      </c>
      <c r="B12" s="154" t="str">
        <f>'Page 1 - Filing Fee Form '!A4</f>
        <v>FIRE DEPARTMENT RELIEF ASSOCIATION</v>
      </c>
      <c r="C12" s="154" t="str">
        <f>'Page 1 - Filing Fee Form '!C9</f>
        <v/>
      </c>
      <c r="D12" s="154" t="e">
        <f>VLOOKUP(A2,EntityTable!A2:F89,4, FALSE)</f>
        <v>#N/A</v>
      </c>
      <c r="E12" s="154">
        <f>'Page 1 - Filing Fee Form '!B13</f>
        <v>0</v>
      </c>
      <c r="F12" s="154">
        <f>'Page 1 - Filing Fee Form '!B15</f>
        <v>0</v>
      </c>
      <c r="G12" s="154" t="s">
        <v>62</v>
      </c>
      <c r="H12" s="154">
        <f>'[1]Filing Fee Form'!H18</f>
        <v>0</v>
      </c>
      <c r="I12" s="154">
        <f>'[1]Filing Fee Form'!D21</f>
        <v>0</v>
      </c>
      <c r="J12" s="154" t="s">
        <v>411</v>
      </c>
      <c r="K12" s="154" t="s">
        <v>410</v>
      </c>
      <c r="L12" s="184">
        <f>'Page 2 - Revenue- Expense'!B7</f>
        <v>0</v>
      </c>
      <c r="M12" s="154" t="s">
        <v>159</v>
      </c>
      <c r="N12" s="179" t="s">
        <v>84</v>
      </c>
      <c r="O12" s="124" t="s">
        <v>37</v>
      </c>
      <c r="P12" s="187" t="str">
        <f>'Page 2 - Revenue- Expense'!C29</f>
        <v>Disability Pensions</v>
      </c>
      <c r="Q12" s="187">
        <f>'Page 2 - Revenue- Expense'!E29</f>
        <v>0</v>
      </c>
    </row>
    <row r="13" spans="1:21" ht="15" x14ac:dyDescent="0.25">
      <c r="A13" s="154">
        <f>'Page 1 - Filing Fee Form '!B11</f>
        <v>0</v>
      </c>
      <c r="B13" s="154" t="str">
        <f>'Page 1 - Filing Fee Form '!A4</f>
        <v>FIRE DEPARTMENT RELIEF ASSOCIATION</v>
      </c>
      <c r="C13" s="154" t="str">
        <f>'Page 1 - Filing Fee Form '!C9</f>
        <v/>
      </c>
      <c r="D13" s="154" t="e">
        <f>VLOOKUP(A2,EntityTable!A2:F89,4, FALSE)</f>
        <v>#N/A</v>
      </c>
      <c r="E13" s="154">
        <f>'Page 1 - Filing Fee Form '!B13</f>
        <v>0</v>
      </c>
      <c r="F13" s="154">
        <f>'Page 1 - Filing Fee Form '!B15</f>
        <v>0</v>
      </c>
      <c r="G13" s="154" t="s">
        <v>62</v>
      </c>
      <c r="H13" s="154">
        <f>'[1]Filing Fee Form'!H18</f>
        <v>0</v>
      </c>
      <c r="I13" s="154">
        <f>'[1]Filing Fee Form'!D21</f>
        <v>0</v>
      </c>
      <c r="J13" s="154" t="s">
        <v>411</v>
      </c>
      <c r="K13" s="154" t="s">
        <v>410</v>
      </c>
      <c r="L13" s="184">
        <f>'Page 2 - Revenue- Expense'!B7</f>
        <v>0</v>
      </c>
      <c r="M13" s="154" t="s">
        <v>159</v>
      </c>
      <c r="N13" s="179" t="s">
        <v>21</v>
      </c>
      <c r="O13" s="124" t="s">
        <v>37</v>
      </c>
      <c r="P13" s="187" t="str">
        <f>'Page 2 - Revenue- Expense'!C30</f>
        <v>Injury Allowance</v>
      </c>
      <c r="Q13" s="187">
        <f>'Page 2 - Revenue- Expense'!E30</f>
        <v>0</v>
      </c>
    </row>
    <row r="14" spans="1:21" ht="15" x14ac:dyDescent="0.25">
      <c r="A14" s="154">
        <f>'Page 1 - Filing Fee Form '!B11</f>
        <v>0</v>
      </c>
      <c r="B14" s="154" t="str">
        <f>'Page 1 - Filing Fee Form '!A4</f>
        <v>FIRE DEPARTMENT RELIEF ASSOCIATION</v>
      </c>
      <c r="C14" s="154" t="str">
        <f>'Page 1 - Filing Fee Form '!C9</f>
        <v/>
      </c>
      <c r="D14" s="154" t="e">
        <f>VLOOKUP(A2,EntityTable!A2:F89,4, FALSE)</f>
        <v>#N/A</v>
      </c>
      <c r="E14" s="154">
        <f>'Page 1 - Filing Fee Form '!B13</f>
        <v>0</v>
      </c>
      <c r="F14" s="154">
        <f>'Page 1 - Filing Fee Form '!B15</f>
        <v>0</v>
      </c>
      <c r="G14" s="154" t="s">
        <v>62</v>
      </c>
      <c r="H14" s="154">
        <f>'[1]Filing Fee Form'!H18</f>
        <v>0</v>
      </c>
      <c r="I14" s="154">
        <f>'[1]Filing Fee Form'!D21</f>
        <v>0</v>
      </c>
      <c r="J14" s="154" t="s">
        <v>411</v>
      </c>
      <c r="K14" s="154" t="s">
        <v>410</v>
      </c>
      <c r="L14" s="184">
        <f>'Page 2 - Revenue- Expense'!B7</f>
        <v>0</v>
      </c>
      <c r="M14" s="154" t="s">
        <v>159</v>
      </c>
      <c r="N14" s="179" t="s">
        <v>22</v>
      </c>
      <c r="O14" s="124" t="s">
        <v>37</v>
      </c>
      <c r="P14" s="187" t="str">
        <f>'Page 2 - Revenue- Expense'!C31</f>
        <v>Sickness Allowance</v>
      </c>
      <c r="Q14" s="187">
        <f>'Page 2 - Revenue- Expense'!E31</f>
        <v>0</v>
      </c>
    </row>
    <row r="15" spans="1:21" ht="15" x14ac:dyDescent="0.25">
      <c r="A15" s="154">
        <f>'Page 1 - Filing Fee Form '!B11</f>
        <v>0</v>
      </c>
      <c r="B15" s="154" t="str">
        <f>'Page 1 - Filing Fee Form '!A4</f>
        <v>FIRE DEPARTMENT RELIEF ASSOCIATION</v>
      </c>
      <c r="C15" s="154" t="str">
        <f>'Page 1 - Filing Fee Form '!C9</f>
        <v/>
      </c>
      <c r="D15" s="154" t="e">
        <f>VLOOKUP(A2,EntityTable!A2:F89,4, FALSE)</f>
        <v>#N/A</v>
      </c>
      <c r="E15" s="154">
        <f>'Page 1 - Filing Fee Form '!B13</f>
        <v>0</v>
      </c>
      <c r="F15" s="154">
        <f>'Page 1 - Filing Fee Form '!B15</f>
        <v>0</v>
      </c>
      <c r="G15" s="154" t="s">
        <v>62</v>
      </c>
      <c r="H15" s="154">
        <f>'[1]Filing Fee Form'!H18</f>
        <v>0</v>
      </c>
      <c r="I15" s="154">
        <f>'[1]Filing Fee Form'!D21</f>
        <v>0</v>
      </c>
      <c r="J15" s="154" t="s">
        <v>411</v>
      </c>
      <c r="K15" s="154" t="s">
        <v>410</v>
      </c>
      <c r="L15" s="184">
        <f>'Page 2 - Revenue- Expense'!B7</f>
        <v>0</v>
      </c>
      <c r="M15" s="154" t="s">
        <v>159</v>
      </c>
      <c r="N15" s="179" t="s">
        <v>23</v>
      </c>
      <c r="O15" s="124" t="s">
        <v>37</v>
      </c>
      <c r="P15" s="187" t="str">
        <f>'Page 2 - Revenue- Expense'!C32</f>
        <v>Funeral Expenses</v>
      </c>
      <c r="Q15" s="187">
        <f>'Page 2 - Revenue- Expense'!E32</f>
        <v>0</v>
      </c>
    </row>
    <row r="16" spans="1:21" ht="15" x14ac:dyDescent="0.25">
      <c r="A16" s="154">
        <f>'Page 1 - Filing Fee Form '!B11</f>
        <v>0</v>
      </c>
      <c r="B16" s="154" t="str">
        <f>'Page 1 - Filing Fee Form '!A4</f>
        <v>FIRE DEPARTMENT RELIEF ASSOCIATION</v>
      </c>
      <c r="C16" s="154" t="str">
        <f>'Page 1 - Filing Fee Form '!C9</f>
        <v/>
      </c>
      <c r="D16" s="154" t="e">
        <f>VLOOKUP(A2,EntityTable!A2:F89,4, FALSE)</f>
        <v>#N/A</v>
      </c>
      <c r="E16" s="154">
        <f>'Page 1 - Filing Fee Form '!B13</f>
        <v>0</v>
      </c>
      <c r="F16" s="154">
        <f>'Page 1 - Filing Fee Form '!B15</f>
        <v>0</v>
      </c>
      <c r="G16" s="154" t="s">
        <v>62</v>
      </c>
      <c r="H16" s="154">
        <f>'[1]Filing Fee Form'!H18</f>
        <v>0</v>
      </c>
      <c r="I16" s="154">
        <f>'[1]Filing Fee Form'!D21</f>
        <v>0</v>
      </c>
      <c r="J16" s="154" t="s">
        <v>411</v>
      </c>
      <c r="K16" s="154" t="s">
        <v>410</v>
      </c>
      <c r="L16" s="184">
        <f>'Page 2 - Revenue- Expense'!B7</f>
        <v>0</v>
      </c>
      <c r="M16" s="154" t="s">
        <v>159</v>
      </c>
      <c r="N16" s="179" t="s">
        <v>85</v>
      </c>
      <c r="O16" s="124" t="s">
        <v>37</v>
      </c>
      <c r="P16" s="187" t="str">
        <f>'Page 2 - Revenue- Expense'!C33</f>
        <v>Pension to Surviving Spouses and Children</v>
      </c>
      <c r="Q16" s="187">
        <f>'Page 2 - Revenue- Expense'!E33</f>
        <v>0</v>
      </c>
    </row>
    <row r="17" spans="1:19" ht="15" x14ac:dyDescent="0.25">
      <c r="A17" s="154">
        <f>'Page 1 - Filing Fee Form '!B11</f>
        <v>0</v>
      </c>
      <c r="B17" s="154" t="str">
        <f>'Page 1 - Filing Fee Form '!A4</f>
        <v>FIRE DEPARTMENT RELIEF ASSOCIATION</v>
      </c>
      <c r="C17" s="154" t="str">
        <f>'Page 1 - Filing Fee Form '!C9</f>
        <v/>
      </c>
      <c r="D17" s="154" t="e">
        <f>VLOOKUP(A2,EntityTable!A2:F89,4, FALSE)</f>
        <v>#N/A</v>
      </c>
      <c r="E17" s="154">
        <f>'Page 1 - Filing Fee Form '!B13</f>
        <v>0</v>
      </c>
      <c r="F17" s="154">
        <f>'Page 1 - Filing Fee Form '!B15</f>
        <v>0</v>
      </c>
      <c r="G17" s="154" t="s">
        <v>62</v>
      </c>
      <c r="H17" s="154">
        <f>'[1]Filing Fee Form'!H18</f>
        <v>0</v>
      </c>
      <c r="I17" s="154">
        <f>'[1]Filing Fee Form'!D21</f>
        <v>0</v>
      </c>
      <c r="J17" s="154" t="s">
        <v>411</v>
      </c>
      <c r="K17" s="154" t="s">
        <v>410</v>
      </c>
      <c r="L17" s="184">
        <f>'Page 2 - Revenue- Expense'!B7</f>
        <v>0</v>
      </c>
      <c r="M17" s="154" t="s">
        <v>159</v>
      </c>
      <c r="N17" s="179" t="s">
        <v>24</v>
      </c>
      <c r="O17" s="124" t="s">
        <v>38</v>
      </c>
      <c r="P17" s="187" t="str">
        <f>'Page 2 - Revenue- Expense'!C34</f>
        <v>Return of Employee Contributions</v>
      </c>
      <c r="Q17" s="187">
        <f>'Page 2 - Revenue- Expense'!E34</f>
        <v>0</v>
      </c>
    </row>
    <row r="18" spans="1:19" ht="15" x14ac:dyDescent="0.25">
      <c r="A18" s="154">
        <f>'Page 1 - Filing Fee Form '!B11</f>
        <v>0</v>
      </c>
      <c r="B18" s="154" t="str">
        <f>'Page 1 - Filing Fee Form '!A4</f>
        <v>FIRE DEPARTMENT RELIEF ASSOCIATION</v>
      </c>
      <c r="C18" s="154" t="str">
        <f>'Page 1 - Filing Fee Form '!C9</f>
        <v/>
      </c>
      <c r="D18" s="154" t="e">
        <f>VLOOKUP(A2,EntityTable!A2:F89,4, FALSE)</f>
        <v>#N/A</v>
      </c>
      <c r="E18" s="154">
        <f>'Page 1 - Filing Fee Form '!B13</f>
        <v>0</v>
      </c>
      <c r="F18" s="154">
        <f>'Page 1 - Filing Fee Form '!B15</f>
        <v>0</v>
      </c>
      <c r="G18" s="154" t="s">
        <v>62</v>
      </c>
      <c r="H18" s="154">
        <f>'[1]Filing Fee Form'!H18</f>
        <v>0</v>
      </c>
      <c r="I18" s="154">
        <f>'[1]Filing Fee Form'!D21</f>
        <v>0</v>
      </c>
      <c r="J18" s="154" t="s">
        <v>411</v>
      </c>
      <c r="K18" s="154" t="s">
        <v>410</v>
      </c>
      <c r="L18" s="184">
        <f>'Page 2 - Revenue- Expense'!B7</f>
        <v>0</v>
      </c>
      <c r="M18" s="154" t="s">
        <v>159</v>
      </c>
      <c r="N18" s="179" t="s">
        <v>25</v>
      </c>
      <c r="O18" s="124">
        <v>410530</v>
      </c>
      <c r="P18" s="187" t="str">
        <f>'Page 2 - Revenue- Expense'!C35</f>
        <v>Audit Fee</v>
      </c>
      <c r="Q18" s="187">
        <f>'Page 2 - Revenue- Expense'!E35</f>
        <v>0</v>
      </c>
    </row>
    <row r="19" spans="1:19" ht="15" x14ac:dyDescent="0.25">
      <c r="A19" s="154">
        <f>'Page 1 - Filing Fee Form '!B11</f>
        <v>0</v>
      </c>
      <c r="B19" s="154" t="str">
        <f>'Page 1 - Filing Fee Form '!A4</f>
        <v>FIRE DEPARTMENT RELIEF ASSOCIATION</v>
      </c>
      <c r="C19" s="154" t="str">
        <f>'Page 1 - Filing Fee Form '!C9</f>
        <v/>
      </c>
      <c r="D19" s="154" t="e">
        <f>VLOOKUP(A2,EntityTable!A2:F89,4, FALSE)</f>
        <v>#N/A</v>
      </c>
      <c r="E19" s="154">
        <f>'Page 1 - Filing Fee Form '!B13</f>
        <v>0</v>
      </c>
      <c r="F19" s="154">
        <f>'Page 1 - Filing Fee Form '!B15</f>
        <v>0</v>
      </c>
      <c r="G19" s="154" t="s">
        <v>62</v>
      </c>
      <c r="H19" s="154">
        <f>'[1]Filing Fee Form'!H18</f>
        <v>0</v>
      </c>
      <c r="I19" s="154">
        <f>'[1]Filing Fee Form'!D21</f>
        <v>0</v>
      </c>
      <c r="J19" s="154" t="s">
        <v>411</v>
      </c>
      <c r="K19" s="154" t="s">
        <v>410</v>
      </c>
      <c r="L19" s="184">
        <f>'Page 2 - Revenue- Expense'!B7</f>
        <v>0</v>
      </c>
      <c r="M19" s="154" t="s">
        <v>159</v>
      </c>
      <c r="N19" s="179" t="s">
        <v>86</v>
      </c>
      <c r="O19" s="124"/>
      <c r="P19" s="187" t="str">
        <f>'Page 2 - Revenue- Expense'!C36</f>
        <v>Bond and Insurance Premiums</v>
      </c>
      <c r="Q19" s="187">
        <f>'Page 2 - Revenue- Expense'!E36</f>
        <v>0</v>
      </c>
    </row>
    <row r="20" spans="1:19" ht="15" x14ac:dyDescent="0.25">
      <c r="A20" s="154">
        <f>'Page 1 - Filing Fee Form '!B11</f>
        <v>0</v>
      </c>
      <c r="B20" s="154" t="str">
        <f>'Page 1 - Filing Fee Form '!A4</f>
        <v>FIRE DEPARTMENT RELIEF ASSOCIATION</v>
      </c>
      <c r="C20" s="154" t="str">
        <f>'Page 1 - Filing Fee Form '!C9</f>
        <v/>
      </c>
      <c r="D20" s="154" t="e">
        <f>VLOOKUP(A2,EntityTable!A2:F89,4, FALSE)</f>
        <v>#N/A</v>
      </c>
      <c r="E20" s="154">
        <f>'Page 1 - Filing Fee Form '!B13</f>
        <v>0</v>
      </c>
      <c r="F20" s="154">
        <f>'Page 1 - Filing Fee Form '!B15</f>
        <v>0</v>
      </c>
      <c r="G20" s="154" t="s">
        <v>62</v>
      </c>
      <c r="H20" s="154">
        <f>'[1]Filing Fee Form'!H18</f>
        <v>0</v>
      </c>
      <c r="I20" s="154">
        <f>'[1]Filing Fee Form'!D21</f>
        <v>0</v>
      </c>
      <c r="J20" s="154" t="s">
        <v>411</v>
      </c>
      <c r="K20" s="154" t="s">
        <v>410</v>
      </c>
      <c r="L20" s="184">
        <f>'Page 2 - Revenue- Expense'!B7</f>
        <v>0</v>
      </c>
      <c r="M20" s="154" t="s">
        <v>159</v>
      </c>
      <c r="N20" s="179" t="s">
        <v>87</v>
      </c>
      <c r="O20" s="124" t="s">
        <v>38</v>
      </c>
      <c r="P20" s="187" t="str">
        <f>'Page 2 - Revenue- Expense'!C37</f>
        <v xml:space="preserve">Other (Describe) </v>
      </c>
      <c r="Q20" s="187">
        <f>'Page 2 - Revenue- Expense'!E37</f>
        <v>0</v>
      </c>
    </row>
    <row r="21" spans="1:19" ht="15" x14ac:dyDescent="0.25">
      <c r="A21" s="154">
        <f>'Page 1 - Filing Fee Form '!B11</f>
        <v>0</v>
      </c>
      <c r="B21" s="154" t="str">
        <f>'Page 1 - Filing Fee Form '!A4</f>
        <v>FIRE DEPARTMENT RELIEF ASSOCIATION</v>
      </c>
      <c r="C21" s="154" t="str">
        <f>'Page 1 - Filing Fee Form '!C9</f>
        <v/>
      </c>
      <c r="D21" s="154" t="e">
        <f>VLOOKUP(A2,EntityTable!A2:F89,4, FALSE)</f>
        <v>#N/A</v>
      </c>
      <c r="E21" s="154">
        <f>'Page 1 - Filing Fee Form '!B13</f>
        <v>0</v>
      </c>
      <c r="F21" s="154">
        <f>'Page 1 - Filing Fee Form '!B15</f>
        <v>0</v>
      </c>
      <c r="G21" s="154" t="s">
        <v>62</v>
      </c>
      <c r="H21" s="154">
        <f>'[1]Filing Fee Form'!H18</f>
        <v>0</v>
      </c>
      <c r="I21" s="154">
        <f>'[1]Filing Fee Form'!D21</f>
        <v>0</v>
      </c>
      <c r="J21" s="154" t="s">
        <v>411</v>
      </c>
      <c r="K21" s="154" t="s">
        <v>410</v>
      </c>
      <c r="L21" s="184">
        <f>'Page 2 - Revenue- Expense'!B7</f>
        <v>0</v>
      </c>
      <c r="M21" s="154" t="s">
        <v>160</v>
      </c>
      <c r="N21" s="188" t="s">
        <v>91</v>
      </c>
      <c r="O21" s="68"/>
      <c r="Q21" s="187">
        <f>'Page 2 - Revenue- Expense'!E41</f>
        <v>0</v>
      </c>
      <c r="S21" s="187">
        <f>'Page 2 - Revenue- Expense'!C46</f>
        <v>0</v>
      </c>
    </row>
    <row r="22" spans="1:19" ht="15" x14ac:dyDescent="0.25">
      <c r="A22" s="154">
        <f>'Page 1 - Filing Fee Form '!B11</f>
        <v>0</v>
      </c>
      <c r="B22" s="154" t="str">
        <f>'Page 1 - Filing Fee Form '!A4</f>
        <v>FIRE DEPARTMENT RELIEF ASSOCIATION</v>
      </c>
      <c r="C22" s="154" t="str">
        <f>'Page 1 - Filing Fee Form '!C9</f>
        <v/>
      </c>
      <c r="D22" s="154" t="e">
        <f>VLOOKUP(A2,EntityTable!A2:F89,4, FALSE)</f>
        <v>#N/A</v>
      </c>
      <c r="E22" s="154">
        <f>'Page 1 - Filing Fee Form '!B13</f>
        <v>0</v>
      </c>
      <c r="F22" s="154">
        <f>'Page 1 - Filing Fee Form '!B15</f>
        <v>0</v>
      </c>
      <c r="G22" s="154" t="s">
        <v>62</v>
      </c>
      <c r="H22" s="154">
        <f>'[1]Filing Fee Form'!H18</f>
        <v>0</v>
      </c>
      <c r="I22" s="154">
        <f>'[1]Filing Fee Form'!D21</f>
        <v>0</v>
      </c>
      <c r="J22" s="154" t="s">
        <v>411</v>
      </c>
      <c r="K22" s="154" t="s">
        <v>410</v>
      </c>
      <c r="L22" s="184">
        <f>'Page 2 - Revenue- Expense'!B7</f>
        <v>0</v>
      </c>
      <c r="M22" s="154" t="s">
        <v>156</v>
      </c>
      <c r="N22" s="189" t="s">
        <v>161</v>
      </c>
      <c r="O22" s="68">
        <v>101000</v>
      </c>
      <c r="Q22" s="187">
        <f>'Page 2 - Revenue- Expense'!E43</f>
        <v>0</v>
      </c>
    </row>
    <row r="23" spans="1:19" ht="15" x14ac:dyDescent="0.25">
      <c r="A23" s="154">
        <f>'Page 1 - Filing Fee Form '!B11</f>
        <v>0</v>
      </c>
      <c r="B23" s="154" t="str">
        <f>'Page 1 - Filing Fee Form '!A4</f>
        <v>FIRE DEPARTMENT RELIEF ASSOCIATION</v>
      </c>
      <c r="C23" s="154" t="str">
        <f>'Page 1 - Filing Fee Form '!C9</f>
        <v/>
      </c>
      <c r="D23" s="154" t="e">
        <f>VLOOKUP(A2,EntityTable!A2:F89,4, FALSE)</f>
        <v>#N/A</v>
      </c>
      <c r="E23" s="154">
        <f>'Page 1 - Filing Fee Form '!B13</f>
        <v>0</v>
      </c>
      <c r="F23" s="154">
        <f>'Page 1 - Filing Fee Form '!B15</f>
        <v>0</v>
      </c>
      <c r="G23" s="154" t="s">
        <v>62</v>
      </c>
      <c r="H23" s="154">
        <f>'[1]Filing Fee Form'!H18</f>
        <v>0</v>
      </c>
      <c r="I23" s="154">
        <f>'[1]Filing Fee Form'!D21</f>
        <v>0</v>
      </c>
      <c r="J23" s="154" t="s">
        <v>411</v>
      </c>
      <c r="K23" s="154" t="s">
        <v>410</v>
      </c>
      <c r="L23" s="184">
        <f>'Page 2 - Revenue- Expense'!B7</f>
        <v>0</v>
      </c>
      <c r="M23" s="154" t="s">
        <v>162</v>
      </c>
      <c r="N23" s="190" t="s">
        <v>89</v>
      </c>
      <c r="O23" s="115" t="s">
        <v>50</v>
      </c>
      <c r="Q23" s="187">
        <f>'Page 2 - Revenue- Expense'!E48</f>
        <v>0</v>
      </c>
    </row>
    <row r="24" spans="1:19" ht="15" x14ac:dyDescent="0.2">
      <c r="A24" s="154">
        <f>'Page 1 - Filing Fee Form '!B11</f>
        <v>0</v>
      </c>
      <c r="B24" s="154" t="str">
        <f>'Page 1 - Filing Fee Form '!A4</f>
        <v>FIRE DEPARTMENT RELIEF ASSOCIATION</v>
      </c>
      <c r="C24" s="154" t="str">
        <f>'Page 1 - Filing Fee Form '!C9</f>
        <v/>
      </c>
      <c r="D24" s="154" t="e">
        <f>VLOOKUP(A2,EntityTable!A2:F89,4, FALSE)</f>
        <v>#N/A</v>
      </c>
      <c r="E24" s="154">
        <f>'Page 1 - Filing Fee Form '!B13</f>
        <v>0</v>
      </c>
      <c r="F24" s="154">
        <f>'Page 1 - Filing Fee Form '!B15</f>
        <v>0</v>
      </c>
      <c r="G24" s="154" t="s">
        <v>62</v>
      </c>
      <c r="H24" s="154">
        <f>'[1]Filing Fee Form'!H18</f>
        <v>0</v>
      </c>
      <c r="I24" s="154">
        <f>'[1]Filing Fee Form'!D21</f>
        <v>0</v>
      </c>
      <c r="J24" s="154" t="s">
        <v>411</v>
      </c>
      <c r="K24" s="154" t="s">
        <v>410</v>
      </c>
      <c r="L24" s="184">
        <f>'Page 2 - Revenue- Expense'!B7</f>
        <v>0</v>
      </c>
      <c r="M24" s="154" t="s">
        <v>162</v>
      </c>
      <c r="N24" s="191" t="s">
        <v>163</v>
      </c>
      <c r="O24" s="88" t="s">
        <v>92</v>
      </c>
      <c r="Q24" s="187">
        <f>'Page 2 - Revenue- Expense'!E49</f>
        <v>0</v>
      </c>
    </row>
    <row r="25" spans="1:19" ht="15" x14ac:dyDescent="0.2">
      <c r="A25" s="154">
        <f>'Page 1 - Filing Fee Form '!B11</f>
        <v>0</v>
      </c>
      <c r="B25" s="154" t="str">
        <f>'Page 1 - Filing Fee Form '!A4</f>
        <v>FIRE DEPARTMENT RELIEF ASSOCIATION</v>
      </c>
      <c r="C25" s="154" t="str">
        <f>'Page 1 - Filing Fee Form '!C9</f>
        <v/>
      </c>
      <c r="D25" s="154" t="e">
        <f>VLOOKUP(A2,EntityTable!A2:F89,4, FALSE)</f>
        <v>#N/A</v>
      </c>
      <c r="E25" s="154">
        <f>'Page 1 - Filing Fee Form '!B13</f>
        <v>0</v>
      </c>
      <c r="F25" s="154">
        <f>'Page 1 - Filing Fee Form '!B15</f>
        <v>0</v>
      </c>
      <c r="G25" s="154" t="s">
        <v>62</v>
      </c>
      <c r="H25" s="154">
        <f>'[1]Filing Fee Form'!H18</f>
        <v>0</v>
      </c>
      <c r="I25" s="154">
        <f>'[1]Filing Fee Form'!D21</f>
        <v>0</v>
      </c>
      <c r="J25" s="154" t="s">
        <v>411</v>
      </c>
      <c r="K25" s="154" t="s">
        <v>410</v>
      </c>
      <c r="L25" s="184">
        <f>'Page 2 - Revenue- Expense'!B7</f>
        <v>0</v>
      </c>
      <c r="M25" s="154" t="s">
        <v>162</v>
      </c>
      <c r="N25" s="192" t="s">
        <v>19</v>
      </c>
      <c r="Q25" s="187">
        <f>'Page 2 - Revenue- Expense'!E50</f>
        <v>0</v>
      </c>
    </row>
    <row r="26" spans="1:19" ht="15" x14ac:dyDescent="0.2">
      <c r="A26" s="154">
        <f>'Page 1 - Filing Fee Form '!B11</f>
        <v>0</v>
      </c>
      <c r="B26" s="154" t="str">
        <f>'Page 1 - Filing Fee Form '!A4</f>
        <v>FIRE DEPARTMENT RELIEF ASSOCIATION</v>
      </c>
      <c r="C26" s="154" t="str">
        <f>'Page 1 - Filing Fee Form '!C9</f>
        <v/>
      </c>
      <c r="D26" s="154" t="e">
        <f>VLOOKUP(A2,EntityTable!A2:F89,4, FALSE)</f>
        <v>#N/A</v>
      </c>
      <c r="E26" s="154">
        <f>'Page 1 - Filing Fee Form '!B13</f>
        <v>0</v>
      </c>
      <c r="F26" s="154">
        <f>'Page 1 - Filing Fee Form '!B15</f>
        <v>0</v>
      </c>
      <c r="G26" s="154" t="s">
        <v>62</v>
      </c>
      <c r="H26" s="154">
        <f>'[1]Filing Fee Form'!H18</f>
        <v>0</v>
      </c>
      <c r="I26" s="154">
        <f>'[1]Filing Fee Form'!D21</f>
        <v>0</v>
      </c>
      <c r="J26" s="154" t="s">
        <v>411</v>
      </c>
      <c r="K26" s="154" t="s">
        <v>410</v>
      </c>
      <c r="L26" s="184">
        <f>'Page 2 - Revenue- Expense'!B7</f>
        <v>0</v>
      </c>
      <c r="M26" s="154" t="s">
        <v>162</v>
      </c>
      <c r="N26" s="192" t="s">
        <v>95</v>
      </c>
      <c r="Q26" s="187">
        <f>'Page 2 - Revenue- Expense'!E51</f>
        <v>0</v>
      </c>
    </row>
  </sheetData>
  <sheetProtection algorithmName="SHA-512" hashValue="pTs/9A4SxtdLl+e47YI+oBQnRRCfsdg1T2kawQeJUzdLrMUikw+bEjqtKYW4s01EobJhXM/uiFDBgydbP+SZ4w==" saltValue="ezIf8n9+RQoaWfVprAcLHw==" spinCount="100000" sheet="1" objects="1" scenarios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9079E-C98C-47C7-AB41-7428E7DF1B78}">
  <dimension ref="B2:C18"/>
  <sheetViews>
    <sheetView workbookViewId="0">
      <selection activeCell="K32" sqref="K32"/>
    </sheetView>
  </sheetViews>
  <sheetFormatPr defaultRowHeight="12.75" x14ac:dyDescent="0.2"/>
  <cols>
    <col min="1" max="1" width="4" customWidth="1"/>
  </cols>
  <sheetData>
    <row r="2" spans="2:3" x14ac:dyDescent="0.2">
      <c r="C2" s="193">
        <v>45870</v>
      </c>
    </row>
    <row r="3" spans="2:3" x14ac:dyDescent="0.2">
      <c r="B3">
        <v>1</v>
      </c>
      <c r="C3" s="194" t="s">
        <v>412</v>
      </c>
    </row>
    <row r="4" spans="2:3" x14ac:dyDescent="0.2">
      <c r="B4">
        <v>2</v>
      </c>
      <c r="C4" s="194" t="s">
        <v>413</v>
      </c>
    </row>
    <row r="5" spans="2:3" x14ac:dyDescent="0.2">
      <c r="B5">
        <v>3</v>
      </c>
      <c r="C5" s="194" t="s">
        <v>414</v>
      </c>
    </row>
    <row r="11" spans="2:3" x14ac:dyDescent="0.2">
      <c r="C11" s="177" t="s">
        <v>137</v>
      </c>
    </row>
    <row r="12" spans="2:3" x14ac:dyDescent="0.2">
      <c r="B12">
        <v>1</v>
      </c>
      <c r="C12" t="s">
        <v>136</v>
      </c>
    </row>
    <row r="14" spans="2:3" x14ac:dyDescent="0.2">
      <c r="C14" s="178" t="s">
        <v>124</v>
      </c>
    </row>
    <row r="15" spans="2:3" x14ac:dyDescent="0.2">
      <c r="B15">
        <v>1</v>
      </c>
      <c r="C15" t="s">
        <v>125</v>
      </c>
    </row>
    <row r="16" spans="2:3" x14ac:dyDescent="0.2">
      <c r="B16">
        <v>2</v>
      </c>
      <c r="C16" t="s">
        <v>126</v>
      </c>
    </row>
    <row r="17" spans="2:3" x14ac:dyDescent="0.2">
      <c r="B17">
        <v>3</v>
      </c>
      <c r="C17" t="s">
        <v>127</v>
      </c>
    </row>
    <row r="18" spans="2:3" x14ac:dyDescent="0.2">
      <c r="B18">
        <v>4</v>
      </c>
      <c r="C18" t="s">
        <v>130</v>
      </c>
    </row>
  </sheetData>
  <sheetProtection algorithmName="SHA-512" hashValue="0RuZJJwF6A/tx5rCVfRF/ItqKzWigp+/60z1hO0TyqbAedmJHL/JHZjHgyT+I4QG5tLSa4tiY7PsokCaxv2fgg==" saltValue="lKGfnpd0dlx7nlpZ65dujQ==" spinCount="100000" sheet="1" objects="1" scenarios="1"/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B76C5-3877-442A-A87E-BD9E28B49503}">
  <dimension ref="A1:F89"/>
  <sheetViews>
    <sheetView workbookViewId="0">
      <selection activeCell="B4" sqref="B4"/>
    </sheetView>
  </sheetViews>
  <sheetFormatPr defaultRowHeight="12.75" x14ac:dyDescent="0.2"/>
  <cols>
    <col min="1" max="1" width="40.5703125" bestFit="1" customWidth="1"/>
    <col min="2" max="2" width="20.85546875" bestFit="1" customWidth="1"/>
    <col min="3" max="3" width="35.5703125" bestFit="1" customWidth="1"/>
    <col min="4" max="4" width="18.5703125" bestFit="1" customWidth="1"/>
    <col min="5" max="5" width="20" bestFit="1" customWidth="1"/>
    <col min="6" max="6" width="9.140625" bestFit="1" customWidth="1"/>
  </cols>
  <sheetData>
    <row r="1" spans="1:6" ht="15" x14ac:dyDescent="0.25">
      <c r="A1" s="195" t="s">
        <v>11</v>
      </c>
      <c r="B1" s="195" t="s">
        <v>172</v>
      </c>
      <c r="C1" s="195" t="s">
        <v>140</v>
      </c>
      <c r="D1" s="195" t="s">
        <v>142</v>
      </c>
      <c r="E1" s="195" t="s">
        <v>173</v>
      </c>
      <c r="F1" s="196" t="s">
        <v>402</v>
      </c>
    </row>
    <row r="2" spans="1:6" ht="15" x14ac:dyDescent="0.25">
      <c r="A2" s="197" t="s">
        <v>174</v>
      </c>
      <c r="B2" s="197" t="s">
        <v>175</v>
      </c>
      <c r="C2" s="197" t="s">
        <v>176</v>
      </c>
      <c r="D2" s="197" t="s">
        <v>177</v>
      </c>
      <c r="E2" s="197" t="s">
        <v>178</v>
      </c>
      <c r="F2" s="198">
        <v>45838</v>
      </c>
    </row>
    <row r="3" spans="1:6" ht="15" x14ac:dyDescent="0.25">
      <c r="A3" s="197" t="s">
        <v>179</v>
      </c>
      <c r="B3" s="197" t="s">
        <v>175</v>
      </c>
      <c r="C3" s="197" t="s">
        <v>176</v>
      </c>
      <c r="D3" s="197" t="s">
        <v>180</v>
      </c>
      <c r="E3" s="197" t="s">
        <v>181</v>
      </c>
      <c r="F3" s="198">
        <v>45838</v>
      </c>
    </row>
    <row r="4" spans="1:6" ht="15" x14ac:dyDescent="0.25">
      <c r="A4" s="197" t="s">
        <v>182</v>
      </c>
      <c r="B4" s="197" t="s">
        <v>175</v>
      </c>
      <c r="C4" s="197" t="s">
        <v>176</v>
      </c>
      <c r="D4" s="197" t="s">
        <v>183</v>
      </c>
      <c r="E4" s="197" t="s">
        <v>184</v>
      </c>
      <c r="F4" s="198">
        <v>45838</v>
      </c>
    </row>
    <row r="5" spans="1:6" ht="15" x14ac:dyDescent="0.25">
      <c r="A5" s="197" t="s">
        <v>185</v>
      </c>
      <c r="B5" s="197" t="s">
        <v>175</v>
      </c>
      <c r="C5" s="197" t="s">
        <v>176</v>
      </c>
      <c r="D5" s="197" t="s">
        <v>186</v>
      </c>
      <c r="E5" s="197" t="s">
        <v>187</v>
      </c>
      <c r="F5" s="198">
        <v>45838</v>
      </c>
    </row>
    <row r="6" spans="1:6" ht="15" x14ac:dyDescent="0.25">
      <c r="A6" s="197" t="s">
        <v>188</v>
      </c>
      <c r="B6" s="197" t="s">
        <v>175</v>
      </c>
      <c r="C6" s="197" t="s">
        <v>176</v>
      </c>
      <c r="D6" s="197" t="s">
        <v>189</v>
      </c>
      <c r="E6" s="197" t="s">
        <v>190</v>
      </c>
      <c r="F6" s="198">
        <v>45838</v>
      </c>
    </row>
    <row r="7" spans="1:6" ht="15" x14ac:dyDescent="0.25">
      <c r="A7" s="197" t="s">
        <v>191</v>
      </c>
      <c r="B7" s="197" t="s">
        <v>175</v>
      </c>
      <c r="C7" s="197" t="s">
        <v>176</v>
      </c>
      <c r="D7" s="197" t="s">
        <v>192</v>
      </c>
      <c r="E7" s="197" t="s">
        <v>193</v>
      </c>
      <c r="F7" s="198">
        <v>45838</v>
      </c>
    </row>
    <row r="8" spans="1:6" ht="15" x14ac:dyDescent="0.25">
      <c r="A8" s="197" t="s">
        <v>194</v>
      </c>
      <c r="B8" s="197" t="s">
        <v>175</v>
      </c>
      <c r="C8" s="197" t="s">
        <v>176</v>
      </c>
      <c r="D8" s="197" t="s">
        <v>195</v>
      </c>
      <c r="E8" s="197" t="s">
        <v>196</v>
      </c>
      <c r="F8" s="198">
        <v>45838</v>
      </c>
    </row>
    <row r="9" spans="1:6" ht="15" x14ac:dyDescent="0.25">
      <c r="A9" s="197" t="s">
        <v>197</v>
      </c>
      <c r="B9" s="197" t="s">
        <v>175</v>
      </c>
      <c r="C9" s="197" t="s">
        <v>176</v>
      </c>
      <c r="D9" s="197" t="s">
        <v>198</v>
      </c>
      <c r="E9" s="197" t="s">
        <v>199</v>
      </c>
      <c r="F9" s="198">
        <v>45838</v>
      </c>
    </row>
    <row r="10" spans="1:6" ht="15" x14ac:dyDescent="0.25">
      <c r="A10" s="197" t="s">
        <v>200</v>
      </c>
      <c r="B10" s="197" t="s">
        <v>175</v>
      </c>
      <c r="C10" s="197" t="s">
        <v>176</v>
      </c>
      <c r="D10" s="197" t="s">
        <v>183</v>
      </c>
      <c r="E10" s="197" t="s">
        <v>201</v>
      </c>
      <c r="F10" s="198">
        <v>45838</v>
      </c>
    </row>
    <row r="11" spans="1:6" ht="15" x14ac:dyDescent="0.25">
      <c r="A11" s="197" t="s">
        <v>202</v>
      </c>
      <c r="B11" s="197" t="s">
        <v>175</v>
      </c>
      <c r="C11" s="197" t="s">
        <v>176</v>
      </c>
      <c r="D11" s="197" t="s">
        <v>203</v>
      </c>
      <c r="E11" s="197" t="s">
        <v>204</v>
      </c>
      <c r="F11" s="198">
        <v>45838</v>
      </c>
    </row>
    <row r="12" spans="1:6" ht="15" x14ac:dyDescent="0.25">
      <c r="A12" s="197" t="s">
        <v>205</v>
      </c>
      <c r="B12" s="197" t="s">
        <v>175</v>
      </c>
      <c r="C12" s="197" t="s">
        <v>176</v>
      </c>
      <c r="D12" s="197" t="s">
        <v>206</v>
      </c>
      <c r="E12" s="197" t="s">
        <v>207</v>
      </c>
      <c r="F12" s="198">
        <v>45838</v>
      </c>
    </row>
    <row r="13" spans="1:6" ht="15" x14ac:dyDescent="0.25">
      <c r="A13" s="197" t="s">
        <v>208</v>
      </c>
      <c r="B13" s="197" t="s">
        <v>175</v>
      </c>
      <c r="C13" s="197" t="s">
        <v>176</v>
      </c>
      <c r="D13" s="197" t="s">
        <v>209</v>
      </c>
      <c r="E13" s="197" t="s">
        <v>210</v>
      </c>
      <c r="F13" s="198">
        <v>45838</v>
      </c>
    </row>
    <row r="14" spans="1:6" ht="15" x14ac:dyDescent="0.25">
      <c r="A14" s="197" t="s">
        <v>211</v>
      </c>
      <c r="B14" s="197" t="s">
        <v>175</v>
      </c>
      <c r="C14" s="197" t="s">
        <v>176</v>
      </c>
      <c r="D14" s="197" t="s">
        <v>212</v>
      </c>
      <c r="E14" s="197" t="s">
        <v>213</v>
      </c>
      <c r="F14" s="198">
        <v>45838</v>
      </c>
    </row>
    <row r="15" spans="1:6" ht="15" x14ac:dyDescent="0.25">
      <c r="A15" s="197" t="s">
        <v>214</v>
      </c>
      <c r="B15" s="197" t="s">
        <v>175</v>
      </c>
      <c r="C15" s="197" t="s">
        <v>176</v>
      </c>
      <c r="D15" s="197" t="s">
        <v>215</v>
      </c>
      <c r="E15" s="197" t="s">
        <v>216</v>
      </c>
      <c r="F15" s="198">
        <v>45838</v>
      </c>
    </row>
    <row r="16" spans="1:6" ht="15" x14ac:dyDescent="0.25">
      <c r="A16" s="197" t="s">
        <v>217</v>
      </c>
      <c r="B16" s="197" t="s">
        <v>175</v>
      </c>
      <c r="C16" s="197" t="s">
        <v>176</v>
      </c>
      <c r="D16" s="197" t="s">
        <v>218</v>
      </c>
      <c r="E16" s="197" t="s">
        <v>219</v>
      </c>
      <c r="F16" s="198">
        <v>45838</v>
      </c>
    </row>
    <row r="17" spans="1:6" ht="15" x14ac:dyDescent="0.25">
      <c r="A17" s="197" t="s">
        <v>220</v>
      </c>
      <c r="B17" s="197" t="s">
        <v>175</v>
      </c>
      <c r="C17" s="197" t="s">
        <v>176</v>
      </c>
      <c r="D17" s="197" t="s">
        <v>221</v>
      </c>
      <c r="E17" s="197" t="s">
        <v>222</v>
      </c>
      <c r="F17" s="198">
        <v>45838</v>
      </c>
    </row>
    <row r="18" spans="1:6" ht="15" x14ac:dyDescent="0.25">
      <c r="A18" s="197" t="s">
        <v>223</v>
      </c>
      <c r="B18" s="197" t="s">
        <v>175</v>
      </c>
      <c r="C18" s="197" t="s">
        <v>176</v>
      </c>
      <c r="D18" s="197" t="s">
        <v>224</v>
      </c>
      <c r="E18" s="197" t="s">
        <v>225</v>
      </c>
      <c r="F18" s="198">
        <v>45838</v>
      </c>
    </row>
    <row r="19" spans="1:6" ht="15" x14ac:dyDescent="0.25">
      <c r="A19" s="197" t="s">
        <v>226</v>
      </c>
      <c r="B19" s="197" t="s">
        <v>175</v>
      </c>
      <c r="C19" s="197" t="s">
        <v>176</v>
      </c>
      <c r="D19" s="197" t="s">
        <v>227</v>
      </c>
      <c r="E19" s="197" t="s">
        <v>228</v>
      </c>
      <c r="F19" s="198">
        <v>45838</v>
      </c>
    </row>
    <row r="20" spans="1:6" ht="15" x14ac:dyDescent="0.25">
      <c r="A20" s="197" t="s">
        <v>229</v>
      </c>
      <c r="B20" s="197" t="s">
        <v>175</v>
      </c>
      <c r="C20" s="197" t="s">
        <v>176</v>
      </c>
      <c r="D20" s="197" t="s">
        <v>230</v>
      </c>
      <c r="E20" s="197" t="s">
        <v>231</v>
      </c>
      <c r="F20" s="198">
        <v>45838</v>
      </c>
    </row>
    <row r="21" spans="1:6" ht="15" x14ac:dyDescent="0.25">
      <c r="A21" s="197" t="s">
        <v>232</v>
      </c>
      <c r="B21" s="197" t="s">
        <v>175</v>
      </c>
      <c r="C21" s="197" t="s">
        <v>176</v>
      </c>
      <c r="D21" s="197" t="s">
        <v>233</v>
      </c>
      <c r="E21" s="197" t="s">
        <v>234</v>
      </c>
      <c r="F21" s="198">
        <v>45838</v>
      </c>
    </row>
    <row r="22" spans="1:6" ht="15" x14ac:dyDescent="0.25">
      <c r="A22" s="197" t="s">
        <v>235</v>
      </c>
      <c r="B22" s="197" t="s">
        <v>175</v>
      </c>
      <c r="C22" s="197" t="s">
        <v>176</v>
      </c>
      <c r="D22" s="197" t="s">
        <v>236</v>
      </c>
      <c r="E22" s="197" t="s">
        <v>237</v>
      </c>
      <c r="F22" s="198">
        <v>45838</v>
      </c>
    </row>
    <row r="23" spans="1:6" ht="15" x14ac:dyDescent="0.25">
      <c r="A23" s="197" t="s">
        <v>238</v>
      </c>
      <c r="B23" s="197" t="s">
        <v>175</v>
      </c>
      <c r="C23" s="197" t="s">
        <v>176</v>
      </c>
      <c r="D23" s="197" t="s">
        <v>239</v>
      </c>
      <c r="E23" s="197" t="s">
        <v>240</v>
      </c>
      <c r="F23" s="198">
        <v>45838</v>
      </c>
    </row>
    <row r="24" spans="1:6" ht="15" x14ac:dyDescent="0.25">
      <c r="A24" s="197" t="s">
        <v>241</v>
      </c>
      <c r="B24" s="197" t="s">
        <v>175</v>
      </c>
      <c r="C24" s="197" t="s">
        <v>176</v>
      </c>
      <c r="D24" s="197" t="s">
        <v>242</v>
      </c>
      <c r="E24" s="197" t="s">
        <v>243</v>
      </c>
      <c r="F24" s="198">
        <v>45838</v>
      </c>
    </row>
    <row r="25" spans="1:6" ht="15" x14ac:dyDescent="0.25">
      <c r="A25" s="197" t="s">
        <v>244</v>
      </c>
      <c r="B25" s="197" t="s">
        <v>175</v>
      </c>
      <c r="C25" s="197" t="s">
        <v>176</v>
      </c>
      <c r="D25" s="197" t="s">
        <v>209</v>
      </c>
      <c r="E25" s="197" t="s">
        <v>245</v>
      </c>
      <c r="F25" s="198">
        <v>45838</v>
      </c>
    </row>
    <row r="26" spans="1:6" ht="15" x14ac:dyDescent="0.25">
      <c r="A26" s="197" t="s">
        <v>246</v>
      </c>
      <c r="B26" s="197" t="s">
        <v>175</v>
      </c>
      <c r="C26" s="197" t="s">
        <v>176</v>
      </c>
      <c r="D26" s="197" t="s">
        <v>247</v>
      </c>
      <c r="E26" s="197" t="s">
        <v>248</v>
      </c>
      <c r="F26" s="198">
        <v>45838</v>
      </c>
    </row>
    <row r="27" spans="1:6" ht="15" x14ac:dyDescent="0.25">
      <c r="A27" s="197" t="s">
        <v>249</v>
      </c>
      <c r="B27" s="197" t="s">
        <v>175</v>
      </c>
      <c r="C27" s="197" t="s">
        <v>176</v>
      </c>
      <c r="D27" s="197" t="s">
        <v>250</v>
      </c>
      <c r="E27" s="197" t="s">
        <v>251</v>
      </c>
      <c r="F27" s="198">
        <v>45838</v>
      </c>
    </row>
    <row r="28" spans="1:6" ht="15" x14ac:dyDescent="0.25">
      <c r="A28" s="197" t="s">
        <v>252</v>
      </c>
      <c r="B28" s="197" t="s">
        <v>175</v>
      </c>
      <c r="C28" s="197" t="s">
        <v>176</v>
      </c>
      <c r="D28" s="197" t="s">
        <v>253</v>
      </c>
      <c r="E28" s="197" t="s">
        <v>254</v>
      </c>
      <c r="F28" s="198">
        <v>45838</v>
      </c>
    </row>
    <row r="29" spans="1:6" ht="15" x14ac:dyDescent="0.25">
      <c r="A29" s="197" t="s">
        <v>255</v>
      </c>
      <c r="B29" s="197" t="s">
        <v>175</v>
      </c>
      <c r="C29" s="197" t="s">
        <v>176</v>
      </c>
      <c r="D29" s="197" t="s">
        <v>209</v>
      </c>
      <c r="E29" s="197" t="s">
        <v>256</v>
      </c>
      <c r="F29" s="198">
        <v>45838</v>
      </c>
    </row>
    <row r="30" spans="1:6" ht="15" x14ac:dyDescent="0.25">
      <c r="A30" s="197" t="s">
        <v>257</v>
      </c>
      <c r="B30" s="197" t="s">
        <v>175</v>
      </c>
      <c r="C30" s="197" t="s">
        <v>176</v>
      </c>
      <c r="D30" s="197" t="s">
        <v>258</v>
      </c>
      <c r="E30" s="197" t="s">
        <v>259</v>
      </c>
      <c r="F30" s="198">
        <v>45838</v>
      </c>
    </row>
    <row r="31" spans="1:6" ht="15" x14ac:dyDescent="0.25">
      <c r="A31" s="197" t="s">
        <v>260</v>
      </c>
      <c r="B31" s="197" t="s">
        <v>175</v>
      </c>
      <c r="C31" s="197" t="s">
        <v>176</v>
      </c>
      <c r="D31" s="197" t="s">
        <v>215</v>
      </c>
      <c r="E31" s="197" t="s">
        <v>261</v>
      </c>
      <c r="F31" s="198">
        <v>45838</v>
      </c>
    </row>
    <row r="32" spans="1:6" ht="15" x14ac:dyDescent="0.25">
      <c r="A32" s="197" t="s">
        <v>262</v>
      </c>
      <c r="B32" s="197" t="s">
        <v>175</v>
      </c>
      <c r="C32" s="197" t="s">
        <v>176</v>
      </c>
      <c r="D32" s="197" t="s">
        <v>186</v>
      </c>
      <c r="E32" s="197" t="s">
        <v>263</v>
      </c>
      <c r="F32" s="198">
        <v>45838</v>
      </c>
    </row>
    <row r="33" spans="1:6" ht="15" x14ac:dyDescent="0.25">
      <c r="A33" s="197" t="s">
        <v>264</v>
      </c>
      <c r="B33" s="197" t="s">
        <v>175</v>
      </c>
      <c r="C33" s="197" t="s">
        <v>176</v>
      </c>
      <c r="D33" s="197" t="s">
        <v>195</v>
      </c>
      <c r="E33" s="197" t="s">
        <v>265</v>
      </c>
      <c r="F33" s="198">
        <v>45838</v>
      </c>
    </row>
    <row r="34" spans="1:6" ht="15" x14ac:dyDescent="0.25">
      <c r="A34" s="197" t="s">
        <v>266</v>
      </c>
      <c r="B34" s="197" t="s">
        <v>175</v>
      </c>
      <c r="C34" s="197" t="s">
        <v>176</v>
      </c>
      <c r="D34" s="197" t="s">
        <v>186</v>
      </c>
      <c r="E34" s="197" t="s">
        <v>267</v>
      </c>
      <c r="F34" s="198">
        <v>45838</v>
      </c>
    </row>
    <row r="35" spans="1:6" ht="15" x14ac:dyDescent="0.25">
      <c r="A35" s="197" t="s">
        <v>268</v>
      </c>
      <c r="B35" s="197" t="s">
        <v>175</v>
      </c>
      <c r="C35" s="197" t="s">
        <v>176</v>
      </c>
      <c r="D35" s="197" t="s">
        <v>269</v>
      </c>
      <c r="E35" s="197" t="s">
        <v>270</v>
      </c>
      <c r="F35" s="198">
        <v>45838</v>
      </c>
    </row>
    <row r="36" spans="1:6" ht="15" x14ac:dyDescent="0.25">
      <c r="A36" s="197" t="s">
        <v>271</v>
      </c>
      <c r="B36" s="197" t="s">
        <v>175</v>
      </c>
      <c r="C36" s="197" t="s">
        <v>176</v>
      </c>
      <c r="D36" s="197" t="s">
        <v>239</v>
      </c>
      <c r="E36" s="197" t="s">
        <v>272</v>
      </c>
      <c r="F36" s="198">
        <v>45838</v>
      </c>
    </row>
    <row r="37" spans="1:6" ht="15" x14ac:dyDescent="0.25">
      <c r="A37" s="197" t="s">
        <v>273</v>
      </c>
      <c r="B37" s="197" t="s">
        <v>175</v>
      </c>
      <c r="C37" s="197" t="s">
        <v>176</v>
      </c>
      <c r="D37" s="197" t="s">
        <v>233</v>
      </c>
      <c r="E37" s="197" t="s">
        <v>274</v>
      </c>
      <c r="F37" s="198">
        <v>45838</v>
      </c>
    </row>
    <row r="38" spans="1:6" ht="15" x14ac:dyDescent="0.25">
      <c r="A38" s="197" t="s">
        <v>275</v>
      </c>
      <c r="B38" s="197" t="s">
        <v>175</v>
      </c>
      <c r="C38" s="197" t="s">
        <v>176</v>
      </c>
      <c r="D38" s="197" t="s">
        <v>276</v>
      </c>
      <c r="E38" s="197" t="s">
        <v>277</v>
      </c>
      <c r="F38" s="198">
        <v>45838</v>
      </c>
    </row>
    <row r="39" spans="1:6" ht="15" x14ac:dyDescent="0.25">
      <c r="A39" s="197" t="s">
        <v>278</v>
      </c>
      <c r="B39" s="197" t="s">
        <v>175</v>
      </c>
      <c r="C39" s="197" t="s">
        <v>176</v>
      </c>
      <c r="D39" s="197" t="s">
        <v>206</v>
      </c>
      <c r="E39" s="197" t="s">
        <v>279</v>
      </c>
      <c r="F39" s="198">
        <v>45838</v>
      </c>
    </row>
    <row r="40" spans="1:6" ht="15" x14ac:dyDescent="0.25">
      <c r="A40" s="197" t="s">
        <v>280</v>
      </c>
      <c r="B40" s="197" t="s">
        <v>175</v>
      </c>
      <c r="C40" s="197" t="s">
        <v>176</v>
      </c>
      <c r="D40" s="197" t="s">
        <v>281</v>
      </c>
      <c r="E40" s="197" t="s">
        <v>282</v>
      </c>
      <c r="F40" s="198">
        <v>45838</v>
      </c>
    </row>
    <row r="41" spans="1:6" ht="15" x14ac:dyDescent="0.25">
      <c r="A41" s="197" t="s">
        <v>283</v>
      </c>
      <c r="B41" s="197" t="s">
        <v>175</v>
      </c>
      <c r="C41" s="197" t="s">
        <v>176</v>
      </c>
      <c r="D41" s="197" t="s">
        <v>284</v>
      </c>
      <c r="E41" s="197" t="s">
        <v>285</v>
      </c>
      <c r="F41" s="198">
        <v>45838</v>
      </c>
    </row>
    <row r="42" spans="1:6" ht="15" x14ac:dyDescent="0.25">
      <c r="A42" s="197" t="s">
        <v>286</v>
      </c>
      <c r="B42" s="197" t="s">
        <v>175</v>
      </c>
      <c r="C42" s="197" t="s">
        <v>176</v>
      </c>
      <c r="D42" s="197" t="s">
        <v>287</v>
      </c>
      <c r="E42" s="197" t="s">
        <v>288</v>
      </c>
      <c r="F42" s="198">
        <v>45838</v>
      </c>
    </row>
    <row r="43" spans="1:6" ht="15" x14ac:dyDescent="0.25">
      <c r="A43" s="197" t="s">
        <v>289</v>
      </c>
      <c r="B43" s="197" t="s">
        <v>175</v>
      </c>
      <c r="C43" s="197" t="s">
        <v>176</v>
      </c>
      <c r="D43" s="197" t="s">
        <v>290</v>
      </c>
      <c r="E43" s="197" t="s">
        <v>291</v>
      </c>
      <c r="F43" s="198">
        <v>45838</v>
      </c>
    </row>
    <row r="44" spans="1:6" ht="15" x14ac:dyDescent="0.25">
      <c r="A44" s="197" t="s">
        <v>292</v>
      </c>
      <c r="B44" s="197" t="s">
        <v>175</v>
      </c>
      <c r="C44" s="197" t="s">
        <v>176</v>
      </c>
      <c r="D44" s="197" t="s">
        <v>195</v>
      </c>
      <c r="E44" s="197" t="s">
        <v>293</v>
      </c>
      <c r="F44" s="198">
        <v>45838</v>
      </c>
    </row>
    <row r="45" spans="1:6" ht="15" x14ac:dyDescent="0.25">
      <c r="A45" s="197" t="s">
        <v>294</v>
      </c>
      <c r="B45" s="197" t="s">
        <v>175</v>
      </c>
      <c r="C45" s="197" t="s">
        <v>176</v>
      </c>
      <c r="D45" s="197" t="s">
        <v>295</v>
      </c>
      <c r="E45" s="197" t="s">
        <v>296</v>
      </c>
      <c r="F45" s="198">
        <v>45838</v>
      </c>
    </row>
    <row r="46" spans="1:6" ht="15" x14ac:dyDescent="0.25">
      <c r="A46" s="197" t="s">
        <v>297</v>
      </c>
      <c r="B46" s="197" t="s">
        <v>175</v>
      </c>
      <c r="C46" s="197" t="s">
        <v>176</v>
      </c>
      <c r="D46" s="197" t="s">
        <v>281</v>
      </c>
      <c r="E46" s="197" t="s">
        <v>298</v>
      </c>
      <c r="F46" s="198">
        <v>45838</v>
      </c>
    </row>
    <row r="47" spans="1:6" ht="15" x14ac:dyDescent="0.25">
      <c r="A47" s="197" t="s">
        <v>299</v>
      </c>
      <c r="B47" s="197" t="s">
        <v>175</v>
      </c>
      <c r="C47" s="197" t="s">
        <v>176</v>
      </c>
      <c r="D47" s="197" t="s">
        <v>300</v>
      </c>
      <c r="E47" s="197" t="s">
        <v>301</v>
      </c>
      <c r="F47" s="198">
        <v>45838</v>
      </c>
    </row>
    <row r="48" spans="1:6" ht="15" x14ac:dyDescent="0.25">
      <c r="A48" s="197" t="s">
        <v>302</v>
      </c>
      <c r="B48" s="197" t="s">
        <v>175</v>
      </c>
      <c r="C48" s="197" t="s">
        <v>176</v>
      </c>
      <c r="D48" s="197" t="s">
        <v>303</v>
      </c>
      <c r="E48" s="197" t="s">
        <v>304</v>
      </c>
      <c r="F48" s="198">
        <v>45838</v>
      </c>
    </row>
    <row r="49" spans="1:6" ht="15" x14ac:dyDescent="0.25">
      <c r="A49" s="197" t="s">
        <v>305</v>
      </c>
      <c r="B49" s="197" t="s">
        <v>175</v>
      </c>
      <c r="C49" s="197" t="s">
        <v>176</v>
      </c>
      <c r="D49" s="197" t="s">
        <v>253</v>
      </c>
      <c r="E49" s="197" t="s">
        <v>306</v>
      </c>
      <c r="F49" s="198">
        <v>45838</v>
      </c>
    </row>
    <row r="50" spans="1:6" ht="15" x14ac:dyDescent="0.25">
      <c r="A50" s="197" t="s">
        <v>307</v>
      </c>
      <c r="B50" s="197" t="s">
        <v>175</v>
      </c>
      <c r="C50" s="197" t="s">
        <v>176</v>
      </c>
      <c r="D50" s="197" t="s">
        <v>308</v>
      </c>
      <c r="E50" s="197" t="s">
        <v>309</v>
      </c>
      <c r="F50" s="198">
        <v>45838</v>
      </c>
    </row>
    <row r="51" spans="1:6" ht="15" x14ac:dyDescent="0.25">
      <c r="A51" s="197" t="s">
        <v>310</v>
      </c>
      <c r="B51" s="197" t="s">
        <v>175</v>
      </c>
      <c r="C51" s="197" t="s">
        <v>176</v>
      </c>
      <c r="D51" s="197" t="s">
        <v>180</v>
      </c>
      <c r="E51" s="197" t="s">
        <v>311</v>
      </c>
      <c r="F51" s="198">
        <v>45838</v>
      </c>
    </row>
    <row r="52" spans="1:6" ht="15" x14ac:dyDescent="0.25">
      <c r="A52" s="197" t="s">
        <v>312</v>
      </c>
      <c r="B52" s="197" t="s">
        <v>175</v>
      </c>
      <c r="C52" s="197" t="s">
        <v>176</v>
      </c>
      <c r="D52" s="197" t="s">
        <v>313</v>
      </c>
      <c r="E52" s="197" t="s">
        <v>314</v>
      </c>
      <c r="F52" s="198">
        <v>45838</v>
      </c>
    </row>
    <row r="53" spans="1:6" ht="15" x14ac:dyDescent="0.25">
      <c r="A53" s="197" t="s">
        <v>315</v>
      </c>
      <c r="B53" s="197" t="s">
        <v>175</v>
      </c>
      <c r="C53" s="197" t="s">
        <v>176</v>
      </c>
      <c r="D53" s="197" t="s">
        <v>239</v>
      </c>
      <c r="E53" s="197" t="s">
        <v>316</v>
      </c>
      <c r="F53" s="198">
        <v>45838</v>
      </c>
    </row>
    <row r="54" spans="1:6" ht="15" x14ac:dyDescent="0.25">
      <c r="A54" s="197" t="s">
        <v>317</v>
      </c>
      <c r="B54" s="197" t="s">
        <v>175</v>
      </c>
      <c r="C54" s="197" t="s">
        <v>176</v>
      </c>
      <c r="D54" s="197" t="s">
        <v>269</v>
      </c>
      <c r="E54" s="197" t="s">
        <v>318</v>
      </c>
      <c r="F54" s="198">
        <v>45838</v>
      </c>
    </row>
    <row r="55" spans="1:6" ht="15" x14ac:dyDescent="0.25">
      <c r="A55" s="197" t="s">
        <v>319</v>
      </c>
      <c r="B55" s="197" t="s">
        <v>175</v>
      </c>
      <c r="C55" s="197" t="s">
        <v>176</v>
      </c>
      <c r="D55" s="197" t="s">
        <v>320</v>
      </c>
      <c r="E55" s="197" t="s">
        <v>321</v>
      </c>
      <c r="F55" s="198">
        <v>45838</v>
      </c>
    </row>
    <row r="56" spans="1:6" ht="15" x14ac:dyDescent="0.25">
      <c r="A56" s="197" t="s">
        <v>322</v>
      </c>
      <c r="B56" s="197" t="s">
        <v>175</v>
      </c>
      <c r="C56" s="197" t="s">
        <v>176</v>
      </c>
      <c r="D56" s="197" t="s">
        <v>287</v>
      </c>
      <c r="E56" s="197" t="s">
        <v>323</v>
      </c>
      <c r="F56" s="198">
        <v>45838</v>
      </c>
    </row>
    <row r="57" spans="1:6" ht="15" x14ac:dyDescent="0.25">
      <c r="A57" s="197" t="s">
        <v>324</v>
      </c>
      <c r="B57" s="197" t="s">
        <v>175</v>
      </c>
      <c r="C57" s="197" t="s">
        <v>176</v>
      </c>
      <c r="D57" s="197" t="s">
        <v>313</v>
      </c>
      <c r="E57" s="197" t="s">
        <v>325</v>
      </c>
      <c r="F57" s="198">
        <v>45838</v>
      </c>
    </row>
    <row r="58" spans="1:6" ht="15" x14ac:dyDescent="0.25">
      <c r="A58" s="197" t="s">
        <v>326</v>
      </c>
      <c r="B58" s="197" t="s">
        <v>175</v>
      </c>
      <c r="C58" s="197" t="s">
        <v>176</v>
      </c>
      <c r="D58" s="197" t="s">
        <v>177</v>
      </c>
      <c r="E58" s="197" t="s">
        <v>327</v>
      </c>
      <c r="F58" s="198">
        <v>45838</v>
      </c>
    </row>
    <row r="59" spans="1:6" ht="15" x14ac:dyDescent="0.25">
      <c r="A59" s="197" t="s">
        <v>328</v>
      </c>
      <c r="B59" s="197" t="s">
        <v>175</v>
      </c>
      <c r="C59" s="197" t="s">
        <v>176</v>
      </c>
      <c r="D59" s="197" t="s">
        <v>329</v>
      </c>
      <c r="E59" s="197" t="s">
        <v>330</v>
      </c>
      <c r="F59" s="198">
        <v>45838</v>
      </c>
    </row>
    <row r="60" spans="1:6" ht="15" x14ac:dyDescent="0.25">
      <c r="A60" s="197" t="s">
        <v>331</v>
      </c>
      <c r="B60" s="197" t="s">
        <v>175</v>
      </c>
      <c r="C60" s="197" t="s">
        <v>176</v>
      </c>
      <c r="D60" s="197" t="s">
        <v>227</v>
      </c>
      <c r="E60" s="197" t="s">
        <v>332</v>
      </c>
      <c r="F60" s="198">
        <v>45838</v>
      </c>
    </row>
    <row r="61" spans="1:6" ht="15" x14ac:dyDescent="0.25">
      <c r="A61" s="197" t="s">
        <v>333</v>
      </c>
      <c r="B61" s="197" t="s">
        <v>175</v>
      </c>
      <c r="C61" s="197" t="s">
        <v>176</v>
      </c>
      <c r="D61" s="197" t="s">
        <v>329</v>
      </c>
      <c r="E61" s="197" t="s">
        <v>334</v>
      </c>
      <c r="F61" s="198">
        <v>45838</v>
      </c>
    </row>
    <row r="62" spans="1:6" ht="15" x14ac:dyDescent="0.25">
      <c r="A62" s="197" t="s">
        <v>335</v>
      </c>
      <c r="B62" s="197" t="s">
        <v>175</v>
      </c>
      <c r="C62" s="197" t="s">
        <v>176</v>
      </c>
      <c r="D62" s="197" t="s">
        <v>336</v>
      </c>
      <c r="E62" s="197" t="s">
        <v>337</v>
      </c>
      <c r="F62" s="198">
        <v>45838</v>
      </c>
    </row>
    <row r="63" spans="1:6" ht="15" x14ac:dyDescent="0.25">
      <c r="A63" s="197" t="s">
        <v>338</v>
      </c>
      <c r="B63" s="197" t="s">
        <v>175</v>
      </c>
      <c r="C63" s="197" t="s">
        <v>176</v>
      </c>
      <c r="D63" s="197" t="s">
        <v>303</v>
      </c>
      <c r="E63" s="197" t="s">
        <v>339</v>
      </c>
      <c r="F63" s="198">
        <v>45838</v>
      </c>
    </row>
    <row r="64" spans="1:6" ht="15" x14ac:dyDescent="0.25">
      <c r="A64" s="197" t="s">
        <v>340</v>
      </c>
      <c r="B64" s="197" t="s">
        <v>175</v>
      </c>
      <c r="C64" s="197" t="s">
        <v>176</v>
      </c>
      <c r="D64" s="197" t="s">
        <v>308</v>
      </c>
      <c r="E64" s="197" t="s">
        <v>341</v>
      </c>
      <c r="F64" s="198">
        <v>45838</v>
      </c>
    </row>
    <row r="65" spans="1:6" ht="15" x14ac:dyDescent="0.25">
      <c r="A65" s="197" t="s">
        <v>342</v>
      </c>
      <c r="B65" s="197" t="s">
        <v>175</v>
      </c>
      <c r="C65" s="197" t="s">
        <v>176</v>
      </c>
      <c r="D65" s="197" t="s">
        <v>343</v>
      </c>
      <c r="E65" s="197" t="s">
        <v>344</v>
      </c>
      <c r="F65" s="198">
        <v>45838</v>
      </c>
    </row>
    <row r="66" spans="1:6" ht="15" x14ac:dyDescent="0.25">
      <c r="A66" s="197" t="s">
        <v>345</v>
      </c>
      <c r="B66" s="197" t="s">
        <v>175</v>
      </c>
      <c r="C66" s="197" t="s">
        <v>176</v>
      </c>
      <c r="D66" s="197" t="s">
        <v>346</v>
      </c>
      <c r="E66" s="197" t="s">
        <v>347</v>
      </c>
      <c r="F66" s="198">
        <v>45838</v>
      </c>
    </row>
    <row r="67" spans="1:6" ht="15" x14ac:dyDescent="0.25">
      <c r="A67" s="197" t="s">
        <v>348</v>
      </c>
      <c r="B67" s="197" t="s">
        <v>175</v>
      </c>
      <c r="C67" s="197" t="s">
        <v>176</v>
      </c>
      <c r="D67" s="197" t="s">
        <v>349</v>
      </c>
      <c r="E67" s="197" t="s">
        <v>350</v>
      </c>
      <c r="F67" s="198">
        <v>45838</v>
      </c>
    </row>
    <row r="68" spans="1:6" ht="15" x14ac:dyDescent="0.25">
      <c r="A68" s="197" t="s">
        <v>351</v>
      </c>
      <c r="B68" s="197" t="s">
        <v>175</v>
      </c>
      <c r="C68" s="197" t="s">
        <v>176</v>
      </c>
      <c r="D68" s="197" t="s">
        <v>258</v>
      </c>
      <c r="E68" s="197" t="s">
        <v>352</v>
      </c>
      <c r="F68" s="198">
        <v>45838</v>
      </c>
    </row>
    <row r="69" spans="1:6" ht="15" x14ac:dyDescent="0.25">
      <c r="A69" s="197" t="s">
        <v>353</v>
      </c>
      <c r="B69" s="197" t="s">
        <v>175</v>
      </c>
      <c r="C69" s="197" t="s">
        <v>176</v>
      </c>
      <c r="D69" s="197" t="s">
        <v>329</v>
      </c>
      <c r="E69" s="197" t="s">
        <v>354</v>
      </c>
      <c r="F69" s="198">
        <v>45838</v>
      </c>
    </row>
    <row r="70" spans="1:6" ht="15" x14ac:dyDescent="0.25">
      <c r="A70" s="197" t="s">
        <v>355</v>
      </c>
      <c r="B70" s="197" t="s">
        <v>175</v>
      </c>
      <c r="C70" s="197" t="s">
        <v>176</v>
      </c>
      <c r="D70" s="197" t="s">
        <v>284</v>
      </c>
      <c r="E70" s="197" t="s">
        <v>356</v>
      </c>
      <c r="F70" s="198">
        <v>45838</v>
      </c>
    </row>
    <row r="71" spans="1:6" ht="15" x14ac:dyDescent="0.25">
      <c r="A71" s="197" t="s">
        <v>357</v>
      </c>
      <c r="B71" s="197" t="s">
        <v>175</v>
      </c>
      <c r="C71" s="197" t="s">
        <v>176</v>
      </c>
      <c r="D71" s="197" t="s">
        <v>233</v>
      </c>
      <c r="E71" s="197" t="s">
        <v>358</v>
      </c>
      <c r="F71" s="198">
        <v>45838</v>
      </c>
    </row>
    <row r="72" spans="1:6" ht="15" x14ac:dyDescent="0.25">
      <c r="A72" s="197" t="s">
        <v>359</v>
      </c>
      <c r="B72" s="197" t="s">
        <v>175</v>
      </c>
      <c r="C72" s="197" t="s">
        <v>176</v>
      </c>
      <c r="D72" s="197" t="s">
        <v>360</v>
      </c>
      <c r="E72" s="197" t="s">
        <v>361</v>
      </c>
      <c r="F72" s="198">
        <v>45838</v>
      </c>
    </row>
    <row r="73" spans="1:6" ht="15" x14ac:dyDescent="0.25">
      <c r="A73" s="197" t="s">
        <v>362</v>
      </c>
      <c r="B73" s="197" t="s">
        <v>175</v>
      </c>
      <c r="C73" s="197" t="s">
        <v>176</v>
      </c>
      <c r="D73" s="197" t="s">
        <v>363</v>
      </c>
      <c r="E73" s="197" t="s">
        <v>364</v>
      </c>
      <c r="F73" s="198">
        <v>45838</v>
      </c>
    </row>
    <row r="74" spans="1:6" ht="15" x14ac:dyDescent="0.25">
      <c r="A74" s="197" t="s">
        <v>365</v>
      </c>
      <c r="B74" s="197" t="s">
        <v>175</v>
      </c>
      <c r="C74" s="197" t="s">
        <v>176</v>
      </c>
      <c r="D74" s="197" t="s">
        <v>287</v>
      </c>
      <c r="E74" s="197" t="s">
        <v>366</v>
      </c>
      <c r="F74" s="198">
        <v>45838</v>
      </c>
    </row>
    <row r="75" spans="1:6" ht="15" x14ac:dyDescent="0.25">
      <c r="A75" s="197" t="s">
        <v>367</v>
      </c>
      <c r="B75" s="197" t="s">
        <v>175</v>
      </c>
      <c r="C75" s="197" t="s">
        <v>176</v>
      </c>
      <c r="D75" s="197" t="s">
        <v>180</v>
      </c>
      <c r="E75" s="197" t="s">
        <v>368</v>
      </c>
      <c r="F75" s="198">
        <v>45838</v>
      </c>
    </row>
    <row r="76" spans="1:6" ht="15" x14ac:dyDescent="0.25">
      <c r="A76" s="197" t="s">
        <v>369</v>
      </c>
      <c r="B76" s="197" t="s">
        <v>175</v>
      </c>
      <c r="C76" s="197" t="s">
        <v>176</v>
      </c>
      <c r="D76" s="197" t="s">
        <v>370</v>
      </c>
      <c r="E76" s="197" t="s">
        <v>371</v>
      </c>
      <c r="F76" s="198">
        <v>45838</v>
      </c>
    </row>
    <row r="77" spans="1:6" ht="15" x14ac:dyDescent="0.25">
      <c r="A77" s="197" t="s">
        <v>372</v>
      </c>
      <c r="B77" s="197" t="s">
        <v>175</v>
      </c>
      <c r="C77" s="197" t="s">
        <v>176</v>
      </c>
      <c r="D77" s="197" t="s">
        <v>253</v>
      </c>
      <c r="E77" s="197" t="s">
        <v>373</v>
      </c>
      <c r="F77" s="198">
        <v>45838</v>
      </c>
    </row>
    <row r="78" spans="1:6" ht="15" x14ac:dyDescent="0.25">
      <c r="A78" s="197" t="s">
        <v>374</v>
      </c>
      <c r="B78" s="197" t="s">
        <v>175</v>
      </c>
      <c r="C78" s="197" t="s">
        <v>176</v>
      </c>
      <c r="D78" s="197" t="s">
        <v>349</v>
      </c>
      <c r="E78" s="197" t="s">
        <v>375</v>
      </c>
      <c r="F78" s="198">
        <v>45838</v>
      </c>
    </row>
    <row r="79" spans="1:6" ht="15" x14ac:dyDescent="0.25">
      <c r="A79" s="197" t="s">
        <v>376</v>
      </c>
      <c r="B79" s="197" t="s">
        <v>175</v>
      </c>
      <c r="C79" s="197" t="s">
        <v>176</v>
      </c>
      <c r="D79" s="197" t="s">
        <v>224</v>
      </c>
      <c r="E79" s="197" t="s">
        <v>377</v>
      </c>
      <c r="F79" s="198">
        <v>45838</v>
      </c>
    </row>
    <row r="80" spans="1:6" ht="15" x14ac:dyDescent="0.25">
      <c r="A80" s="197" t="s">
        <v>378</v>
      </c>
      <c r="B80" s="197" t="s">
        <v>175</v>
      </c>
      <c r="C80" s="197" t="s">
        <v>176</v>
      </c>
      <c r="D80" s="197" t="s">
        <v>349</v>
      </c>
      <c r="E80" s="197" t="s">
        <v>379</v>
      </c>
      <c r="F80" s="198">
        <v>45838</v>
      </c>
    </row>
    <row r="81" spans="1:6" ht="15" x14ac:dyDescent="0.25">
      <c r="A81" s="197" t="s">
        <v>380</v>
      </c>
      <c r="B81" s="197" t="s">
        <v>175</v>
      </c>
      <c r="C81" s="197" t="s">
        <v>176</v>
      </c>
      <c r="D81" s="197" t="s">
        <v>381</v>
      </c>
      <c r="E81" s="197" t="s">
        <v>382</v>
      </c>
      <c r="F81" s="198">
        <v>45838</v>
      </c>
    </row>
    <row r="82" spans="1:6" ht="15" x14ac:dyDescent="0.25">
      <c r="A82" s="197" t="s">
        <v>383</v>
      </c>
      <c r="B82" s="197" t="s">
        <v>175</v>
      </c>
      <c r="C82" s="197" t="s">
        <v>176</v>
      </c>
      <c r="D82" s="197" t="s">
        <v>313</v>
      </c>
      <c r="E82" s="197" t="s">
        <v>384</v>
      </c>
      <c r="F82" s="198">
        <v>45838</v>
      </c>
    </row>
    <row r="83" spans="1:6" ht="15" x14ac:dyDescent="0.25">
      <c r="A83" s="197" t="s">
        <v>385</v>
      </c>
      <c r="B83" s="197" t="s">
        <v>175</v>
      </c>
      <c r="C83" s="197" t="s">
        <v>176</v>
      </c>
      <c r="D83" s="197" t="s">
        <v>386</v>
      </c>
      <c r="E83" s="197" t="s">
        <v>387</v>
      </c>
      <c r="F83" s="198">
        <v>45838</v>
      </c>
    </row>
    <row r="84" spans="1:6" ht="15" x14ac:dyDescent="0.25">
      <c r="A84" s="197" t="s">
        <v>388</v>
      </c>
      <c r="B84" s="197" t="s">
        <v>175</v>
      </c>
      <c r="C84" s="197" t="s">
        <v>176</v>
      </c>
      <c r="D84" s="197" t="s">
        <v>218</v>
      </c>
      <c r="E84" s="197" t="s">
        <v>389</v>
      </c>
      <c r="F84" s="198">
        <v>45838</v>
      </c>
    </row>
    <row r="85" spans="1:6" ht="15" x14ac:dyDescent="0.25">
      <c r="A85" s="197" t="s">
        <v>390</v>
      </c>
      <c r="B85" s="197" t="s">
        <v>175</v>
      </c>
      <c r="C85" s="197" t="s">
        <v>176</v>
      </c>
      <c r="D85" s="197" t="s">
        <v>192</v>
      </c>
      <c r="E85" s="197" t="s">
        <v>391</v>
      </c>
      <c r="F85" s="198">
        <v>45838</v>
      </c>
    </row>
    <row r="86" spans="1:6" ht="15" x14ac:dyDescent="0.25">
      <c r="A86" s="197" t="s">
        <v>392</v>
      </c>
      <c r="B86" s="197" t="s">
        <v>175</v>
      </c>
      <c r="C86" s="197" t="s">
        <v>176</v>
      </c>
      <c r="D86" s="197" t="s">
        <v>393</v>
      </c>
      <c r="E86" s="197" t="s">
        <v>394</v>
      </c>
      <c r="F86" s="198">
        <v>45838</v>
      </c>
    </row>
    <row r="87" spans="1:6" ht="15" x14ac:dyDescent="0.25">
      <c r="A87" s="197" t="s">
        <v>395</v>
      </c>
      <c r="B87" s="197" t="s">
        <v>175</v>
      </c>
      <c r="C87" s="197" t="s">
        <v>176</v>
      </c>
      <c r="D87" s="197" t="s">
        <v>239</v>
      </c>
      <c r="E87" s="197" t="s">
        <v>396</v>
      </c>
      <c r="F87" s="198">
        <v>45838</v>
      </c>
    </row>
    <row r="88" spans="1:6" ht="15" x14ac:dyDescent="0.25">
      <c r="A88" s="197" t="s">
        <v>397</v>
      </c>
      <c r="B88" s="197" t="s">
        <v>175</v>
      </c>
      <c r="C88" s="197" t="s">
        <v>176</v>
      </c>
      <c r="D88" s="197" t="s">
        <v>398</v>
      </c>
      <c r="E88" s="197" t="s">
        <v>399</v>
      </c>
      <c r="F88" s="198">
        <v>45838</v>
      </c>
    </row>
    <row r="89" spans="1:6" ht="15" x14ac:dyDescent="0.25">
      <c r="A89" s="197" t="s">
        <v>400</v>
      </c>
      <c r="B89" s="197" t="s">
        <v>175</v>
      </c>
      <c r="C89" s="197" t="s">
        <v>176</v>
      </c>
      <c r="D89" s="197" t="s">
        <v>227</v>
      </c>
      <c r="E89" s="197" t="s">
        <v>401</v>
      </c>
      <c r="F89" s="198">
        <v>45838</v>
      </c>
    </row>
  </sheetData>
  <sheetProtection algorithmName="SHA-512" hashValue="YU4B+fV9HuUp2asgRB4oHRLbBE6WUWFZGSczEdoCfdxUETG/PPeXJHdq/6yCVkAm+2ri+F0oau7hO62pggIe+g==" saltValue="LlqAI2XbFYiSLXacm8Leh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Instructions</vt:lpstr>
      <vt:lpstr>Page 1 - Filing Fee Form </vt:lpstr>
      <vt:lpstr>Page 2 - Revenue- Expense</vt:lpstr>
      <vt:lpstr>FDRAAFRTable</vt:lpstr>
      <vt:lpstr>Update Log</vt:lpstr>
      <vt:lpstr>EntityTable</vt:lpstr>
      <vt:lpstr>Instructions!Print_Area</vt:lpstr>
      <vt:lpstr>'Page 1 - Filing Fee Form '!Print_Area</vt:lpstr>
      <vt:lpstr>'Page 2 - Revenue- Expense'!Print_Area</vt:lpstr>
      <vt:lpstr>Instructions!Print_Titles</vt:lpstr>
    </vt:vector>
  </TitlesOfParts>
  <Company>State of Montana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Glenda Craft</dc:creator>
  <cp:lastModifiedBy>Vincent, Danielle</cp:lastModifiedBy>
  <cp:lastPrinted>2022-03-24T16:04:02Z</cp:lastPrinted>
  <dcterms:created xsi:type="dcterms:W3CDTF">2002-06-07T14:46:06Z</dcterms:created>
  <dcterms:modified xsi:type="dcterms:W3CDTF">2025-08-28T23:52:54Z</dcterms:modified>
</cp:coreProperties>
</file>