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defaultThemeVersion="124226"/>
  <mc:AlternateContent xmlns:mc="http://schemas.openxmlformats.org/markup-compatibility/2006">
    <mc:Choice Requires="x15">
      <x15ac:absPath xmlns:x15ac="http://schemas.microsoft.com/office/spreadsheetml/2010/11/ac" url="\\state\doa\DOA_SFSD\LGSB\ACCOUNTING-REPORTING SECTION\ACCTNG-REPORTING DOCUMENTS\ANNUAL-FINANCIAL-REPORT\2025\DRAFTS.PREV Versions\"/>
    </mc:Choice>
  </mc:AlternateContent>
  <xr:revisionPtr revIDLastSave="0" documentId="13_ncr:1_{2BE3D140-DD3E-44E4-B652-20D4376EE182}" xr6:coauthVersionLast="47" xr6:coauthVersionMax="47" xr10:uidLastSave="{00000000-0000-0000-0000-000000000000}"/>
  <bookViews>
    <workbookView xWindow="28680" yWindow="-120" windowWidth="29040" windowHeight="15840" activeTab="1" xr2:uid="{00000000-000D-0000-FFFF-FFFF00000000}"/>
  </bookViews>
  <sheets>
    <sheet name="Instructions" sheetId="17" r:id="rId1"/>
    <sheet name="Filing Fee Form" sheetId="13" r:id="rId2"/>
    <sheet name="Annual Financial Report" sheetId="1" r:id="rId3"/>
    <sheet name="Update Log" sheetId="18" state="hidden" r:id="rId4"/>
    <sheet name="entity lookup" sheetId="16" state="hidden" r:id="rId5"/>
    <sheet name="Filing Fee Schedule" sheetId="14" state="hidden" r:id="rId6"/>
  </sheets>
  <definedNames>
    <definedName name="_xlnm.Print_Area" localSheetId="2">'Annual Financial Report'!$A$1:$I$113</definedName>
    <definedName name="_xlnm.Print_Area" localSheetId="1">'Filing Fee Form'!$A$1:$P$82</definedName>
    <definedName name="_xlnm.Print_Area" localSheetId="0">Instructions!$A$4:$K$68</definedName>
    <definedName name="_xlnm.Print_Titles" localSheetId="2">'Annual Financial Report'!$1:$6</definedName>
    <definedName name="_xlnm.Print_Titles" localSheetId="0">Instructions!$1:$4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 i="13" l="1"/>
  <c r="C6" i="13"/>
  <c r="G35" i="1"/>
  <c r="E735" i="16" l="1"/>
  <c r="E736" i="16"/>
  <c r="T1" i="13"/>
  <c r="T2" i="13"/>
  <c r="C77" i="13"/>
  <c r="C78" i="13"/>
  <c r="C79" i="13"/>
  <c r="C80" i="13"/>
  <c r="C81" i="13"/>
  <c r="A6" i="1" l="1"/>
  <c r="I113" i="1" l="1"/>
  <c r="I10" i="1" l="1"/>
  <c r="A5" i="1" l="1"/>
  <c r="I51" i="1" l="1"/>
  <c r="G49" i="1" l="1"/>
  <c r="E49" i="1"/>
  <c r="E42" i="1"/>
  <c r="G42" i="1"/>
  <c r="E35" i="1"/>
  <c r="I105" i="1"/>
  <c r="I97" i="1"/>
  <c r="I90" i="1"/>
  <c r="I70" i="1"/>
  <c r="I47" i="1"/>
  <c r="I46" i="1"/>
  <c r="I45" i="1"/>
  <c r="F47" i="13" s="1"/>
  <c r="I40" i="1"/>
  <c r="I39" i="1"/>
  <c r="I38" i="1"/>
  <c r="E54" i="1" l="1"/>
  <c r="G54" i="1"/>
  <c r="I35" i="1"/>
  <c r="N34" i="13" s="1"/>
  <c r="I49" i="1"/>
  <c r="I42" i="1"/>
  <c r="I31" i="1"/>
  <c r="F46" i="13" l="1"/>
  <c r="F48" i="13" s="1"/>
  <c r="N47" i="13" s="1"/>
  <c r="N41" i="13"/>
  <c r="I54" i="1"/>
  <c r="I56" i="1" s="1"/>
  <c r="I23" i="1"/>
  <c r="I27" i="1" l="1"/>
  <c r="I32" i="1" l="1"/>
  <c r="I28" i="1" l="1"/>
  <c r="I19" i="1"/>
  <c r="I15" i="1"/>
  <c r="I20" i="1"/>
  <c r="I21" i="1"/>
  <c r="I24" i="1"/>
  <c r="I25" i="1"/>
  <c r="I29" i="1"/>
  <c r="I33" i="1"/>
  <c r="I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Erickson, Darla</author>
  </authors>
  <commentList>
    <comment ref="B10" authorId="0" shapeId="0" xr:uid="{5C30D35F-D5F5-405E-BEE7-E146EA780715}">
      <text>
        <r>
          <rPr>
            <b/>
            <sz val="9"/>
            <color indexed="81"/>
            <rFont val="Tahoma"/>
            <charset val="1"/>
          </rPr>
          <t xml:space="preserve">Use the drop-down to find the district name. The entity number and fiscal year-end will auto fill. </t>
        </r>
      </text>
    </comment>
  </commentList>
</comments>
</file>

<file path=xl/sharedStrings.xml><?xml version="1.0" encoding="utf-8"?>
<sst xmlns="http://schemas.openxmlformats.org/spreadsheetml/2006/main" count="2772" uniqueCount="1275">
  <si>
    <t>STATE OF MONTANA</t>
  </si>
  <si>
    <t xml:space="preserve">  </t>
  </si>
  <si>
    <t>Montana Department of Administration</t>
  </si>
  <si>
    <t>PO Box 200547</t>
  </si>
  <si>
    <t>Name Correction:</t>
  </si>
  <si>
    <t>Address</t>
  </si>
  <si>
    <t>Address Correction:</t>
  </si>
  <si>
    <t>Date:</t>
  </si>
  <si>
    <t xml:space="preserve">E-mail: </t>
  </si>
  <si>
    <t>Total</t>
  </si>
  <si>
    <t>(1)</t>
  </si>
  <si>
    <t>(2)</t>
  </si>
  <si>
    <t>(4)</t>
  </si>
  <si>
    <t>(5)</t>
  </si>
  <si>
    <t>Schedule of Assets and Liabilities</t>
  </si>
  <si>
    <t>Assets</t>
  </si>
  <si>
    <t>Liabilities</t>
  </si>
  <si>
    <t>DETERMINATION OF FILING FEE</t>
  </si>
  <si>
    <t>Line A:</t>
  </si>
  <si>
    <t>Line B:</t>
  </si>
  <si>
    <t>LOCAL GOVERNMENT ANNUAL FILING FEE SCHEDULE</t>
  </si>
  <si>
    <t>Entity Name</t>
  </si>
  <si>
    <t>Amount</t>
  </si>
  <si>
    <t>900-999</t>
  </si>
  <si>
    <t>600-699</t>
  </si>
  <si>
    <t>Cash Receipts</t>
  </si>
  <si>
    <t>Cash Disbursements</t>
  </si>
  <si>
    <t>Title:</t>
  </si>
  <si>
    <t>Phone#</t>
  </si>
  <si>
    <t xml:space="preserve">Name: </t>
  </si>
  <si>
    <t>Proceeds of Long-Term Debt</t>
  </si>
  <si>
    <t>Add outstanding deposits</t>
  </si>
  <si>
    <t>http://sfsd.mt.gov/LGSB/LGSPortal</t>
  </si>
  <si>
    <t>Audit Required:</t>
  </si>
  <si>
    <t>32XXXX</t>
  </si>
  <si>
    <t>33XXXX</t>
  </si>
  <si>
    <t>337XXX</t>
  </si>
  <si>
    <t>34XXXX</t>
  </si>
  <si>
    <t>381XXX</t>
  </si>
  <si>
    <t>383XXX</t>
  </si>
  <si>
    <t>521XXX</t>
  </si>
  <si>
    <t>(3)</t>
  </si>
  <si>
    <t>(6)</t>
  </si>
  <si>
    <t>(7)</t>
  </si>
  <si>
    <t>37XXXX</t>
  </si>
  <si>
    <t>4XXXXX</t>
  </si>
  <si>
    <t>Current Expenditures</t>
  </si>
  <si>
    <t>Capital Outlay (Any capital asset purchased)</t>
  </si>
  <si>
    <t>Debt Service (Principal and Interest paid)</t>
  </si>
  <si>
    <t>Report any differences as a restatement on Line 19 and please provide explanation below:</t>
  </si>
  <si>
    <t>Other Cash Activity Not Considered Receipts or Disbursements:</t>
  </si>
  <si>
    <t>LGSPortalRegistration@mt.gov</t>
  </si>
  <si>
    <t>Petty Cash on Hand</t>
  </si>
  <si>
    <t>Cash and Investments Held by the County Treasurer</t>
  </si>
  <si>
    <t>101XXX</t>
  </si>
  <si>
    <t>Fiscal Year End:</t>
  </si>
  <si>
    <t>00/00/000</t>
  </si>
  <si>
    <t>Entity #</t>
  </si>
  <si>
    <t>City</t>
  </si>
  <si>
    <t>State</t>
  </si>
  <si>
    <t>Zip</t>
  </si>
  <si>
    <t>Helena, MT  59620-0547</t>
  </si>
  <si>
    <t xml:space="preserve">For other forms or information: Please see our website at: </t>
  </si>
  <si>
    <t xml:space="preserve">Questions may be directed to our office at: (406)-444-9101 or </t>
  </si>
  <si>
    <t>00/00/00</t>
  </si>
  <si>
    <t>Special Purpose District</t>
  </si>
  <si>
    <t>Intergovernmental Revenue by Source</t>
  </si>
  <si>
    <t>ANNUAL FINANCIAL REPORT</t>
  </si>
  <si>
    <t>Annual Resources</t>
  </si>
  <si>
    <t>Annual Resources Equal</t>
  </si>
  <si>
    <t>Filing</t>
  </si>
  <si>
    <t>Line A</t>
  </si>
  <si>
    <r>
      <t xml:space="preserve">If </t>
    </r>
    <r>
      <rPr>
        <b/>
        <sz val="12"/>
        <rFont val="Calibri"/>
        <family val="2"/>
      </rPr>
      <t>Line B</t>
    </r>
    <r>
      <rPr>
        <sz val="12"/>
        <rFont val="Calibri"/>
        <family val="2"/>
      </rPr>
      <t xml:space="preserve"> is greater than $0, please include a check or warrant made payable to "State Treasurer" in the amount of the required fee.</t>
    </r>
  </si>
  <si>
    <t>Fee</t>
  </si>
  <si>
    <t>Equal to or Less Than</t>
  </si>
  <si>
    <t xml:space="preserve"> Type or Sign name.</t>
  </si>
  <si>
    <t>Local Government Services</t>
  </si>
  <si>
    <t>(8)</t>
  </si>
  <si>
    <t>(9)</t>
  </si>
  <si>
    <t>(10)</t>
  </si>
  <si>
    <t>(11)</t>
  </si>
  <si>
    <t>(12)</t>
  </si>
  <si>
    <t>(13)</t>
  </si>
  <si>
    <t>(14)</t>
  </si>
  <si>
    <t>(15)</t>
  </si>
  <si>
    <t>(16)</t>
  </si>
  <si>
    <t>(17)</t>
  </si>
  <si>
    <t>(18)</t>
  </si>
  <si>
    <t>(19)</t>
  </si>
  <si>
    <t>(20)</t>
  </si>
  <si>
    <r>
      <t xml:space="preserve"> </t>
    </r>
    <r>
      <rPr>
        <u/>
        <sz val="10"/>
        <rFont val="Arial"/>
        <family val="2"/>
      </rPr>
      <t xml:space="preserve">                        </t>
    </r>
  </si>
  <si>
    <r>
      <t xml:space="preserve">Cash Balance at </t>
    </r>
    <r>
      <rPr>
        <b/>
        <u/>
        <sz val="12"/>
        <rFont val="Calibri"/>
        <family val="2"/>
      </rPr>
      <t>Beginning</t>
    </r>
    <r>
      <rPr>
        <b/>
        <sz val="12"/>
        <rFont val="Calibri"/>
        <family val="2"/>
      </rPr>
      <t xml:space="preserve"> of Fiscal year </t>
    </r>
  </si>
  <si>
    <t>Outstanding Balance</t>
  </si>
  <si>
    <t>Description</t>
  </si>
  <si>
    <t>(checking, saving, CD's, etc.)</t>
  </si>
  <si>
    <t>All other 
Entity accounts</t>
  </si>
  <si>
    <t xml:space="preserve">County 
records </t>
  </si>
  <si>
    <t>(1a)</t>
  </si>
  <si>
    <t>(1b)</t>
  </si>
  <si>
    <t>(1c)</t>
  </si>
  <si>
    <t>(1d)</t>
  </si>
  <si>
    <t>(1f)</t>
  </si>
  <si>
    <t>(1e)</t>
  </si>
  <si>
    <t>Total Long-Term Debt:</t>
  </si>
  <si>
    <t>Total Capital Assets:</t>
  </si>
  <si>
    <t xml:space="preserve">   = Line 1 + Line 10 - Line 14 + Line 18 + Line 19</t>
  </si>
  <si>
    <t>(held by County for District)</t>
  </si>
  <si>
    <r>
      <t xml:space="preserve">The annual financial report must be completed and submitted </t>
    </r>
    <r>
      <rPr>
        <b/>
        <u/>
        <sz val="12"/>
        <color theme="1"/>
        <rFont val="Calibri"/>
        <family val="2"/>
        <scheme val="minor"/>
      </rPr>
      <t>within 6 months of your fiscal year end</t>
    </r>
    <r>
      <rPr>
        <sz val="12"/>
        <color theme="1"/>
        <rFont val="Calibri"/>
        <family val="2"/>
        <scheme val="minor"/>
      </rPr>
      <t xml:space="preserve">. If your year end is June 30th, the report is due by December 31st.  </t>
    </r>
    <r>
      <rPr>
        <b/>
        <sz val="12"/>
        <color indexed="8"/>
        <rFont val="Calibri"/>
        <family val="2"/>
        <scheme val="minor"/>
      </rPr>
      <t>Please NOTE</t>
    </r>
    <r>
      <rPr>
        <sz val="12"/>
        <color indexed="8"/>
        <rFont val="Calibri"/>
        <family val="2"/>
        <scheme val="minor"/>
      </rPr>
      <t>: A monetary penalty may be assessed if the report is not submitted by due date.</t>
    </r>
  </si>
  <si>
    <t>Debt Proceeds -AFR, Line 15</t>
  </si>
  <si>
    <r>
      <rPr>
        <b/>
        <u/>
        <sz val="12"/>
        <color indexed="8"/>
        <rFont val="Calibri"/>
        <family val="2"/>
        <scheme val="minor"/>
      </rPr>
      <t>CERTIFICATION:</t>
    </r>
    <r>
      <rPr>
        <b/>
        <sz val="12"/>
        <color indexed="8"/>
        <rFont val="Calibri"/>
        <family val="2"/>
        <scheme val="minor"/>
      </rPr>
      <t xml:space="preserve">   </t>
    </r>
    <r>
      <rPr>
        <sz val="12"/>
        <color indexed="8"/>
        <rFont val="Calibri"/>
        <family val="2"/>
        <scheme val="minor"/>
      </rPr>
      <t>I hereby certify that the information provided in this report is true and correct to the best of my knowledge.</t>
    </r>
  </si>
  <si>
    <t>Glasgow Housing Authority</t>
  </si>
  <si>
    <t>Great Falls Housing Authority</t>
  </si>
  <si>
    <t>Richland County Housing Authority</t>
  </si>
  <si>
    <t>South Chouteau County Water Dist</t>
  </si>
  <si>
    <t>4 Dot Meadows County Sewer Dist</t>
  </si>
  <si>
    <t>Absarokee Rural Fire Dist</t>
  </si>
  <si>
    <t>054801</t>
  </si>
  <si>
    <t>Absarokee Water &amp; Sewer Dist</t>
  </si>
  <si>
    <t>Alder Rural Fire Dist</t>
  </si>
  <si>
    <t>052801</t>
  </si>
  <si>
    <t>Alfalfa Irrigation Dist</t>
  </si>
  <si>
    <t>060301</t>
  </si>
  <si>
    <t>Amsterdam Churchill Sewer Dist</t>
  </si>
  <si>
    <t>Amsterdam Rural Fire Dist</t>
  </si>
  <si>
    <t>051611</t>
  </si>
  <si>
    <t>Antelope Water &amp; Sewer Dist</t>
  </si>
  <si>
    <t>Arlee/Jocko Rural Fire Dist</t>
  </si>
  <si>
    <t>052401</t>
  </si>
  <si>
    <t>Arlee/Lake County Water &amp; Sewer Dist</t>
  </si>
  <si>
    <t>Ashland Rural Fire Dist</t>
  </si>
  <si>
    <t>054401</t>
  </si>
  <si>
    <t>Ashland Water &amp; Sewer Dist</t>
  </si>
  <si>
    <t>Augusta Cemetery Dist</t>
  </si>
  <si>
    <t>072501</t>
  </si>
  <si>
    <t>Augusta Fire Service Area</t>
  </si>
  <si>
    <t>Augusta Rural Fire Dist</t>
  </si>
  <si>
    <t>052501</t>
  </si>
  <si>
    <t>Augusta Water &amp; Sewer Dist</t>
  </si>
  <si>
    <t>Badrock Rural Fire Dist</t>
  </si>
  <si>
    <t>051501</t>
  </si>
  <si>
    <t>Bainville Rural Fire Dist</t>
  </si>
  <si>
    <t>054301</t>
  </si>
  <si>
    <t>Baker Rural Fire Dist</t>
  </si>
  <si>
    <t>051301</t>
  </si>
  <si>
    <t>Baker TV Dist</t>
  </si>
  <si>
    <t>Baseline Drainage Dist</t>
  </si>
  <si>
    <t>Basin Rural Fire Dist</t>
  </si>
  <si>
    <t>052201</t>
  </si>
  <si>
    <t>Basin TV Dist</t>
  </si>
  <si>
    <t>Basin Water &amp; Sewer Dist</t>
  </si>
  <si>
    <t>Baxendale Rural Fire Dist</t>
  </si>
  <si>
    <t>052502</t>
  </si>
  <si>
    <t>Beartooth Park &amp; Recreation Dist</t>
  </si>
  <si>
    <t>Beaver Creek/Cottonwood Creek Rural Fire Dist</t>
  </si>
  <si>
    <t>051409</t>
  </si>
  <si>
    <t>Beaverhead Conservation Dist</t>
  </si>
  <si>
    <t>Beaverhead Public Hospital Dist</t>
  </si>
  <si>
    <t>Beaverhead Rural Fire Dist No. 2</t>
  </si>
  <si>
    <t>050101</t>
  </si>
  <si>
    <t>Beaverhead-Jackson Water &amp; Sewer</t>
  </si>
  <si>
    <t>Belfry Cemetery Dist No. 4</t>
  </si>
  <si>
    <t>070501</t>
  </si>
  <si>
    <t>Belfry Rural Fire Dist No. 9</t>
  </si>
  <si>
    <t>050501</t>
  </si>
  <si>
    <t>Belfry-Carbon County Water &amp; Sewer Dist</t>
  </si>
  <si>
    <t>Belle Creek Rural Fire Dist</t>
  </si>
  <si>
    <t>053801</t>
  </si>
  <si>
    <t>Belt Rural Fire Dist No. 18</t>
  </si>
  <si>
    <t>050701</t>
  </si>
  <si>
    <t>Bert Mooney Airport Authority</t>
  </si>
  <si>
    <t>Biddle Rural Fire Dist</t>
  </si>
  <si>
    <t>053802</t>
  </si>
  <si>
    <t>Big Arm/Lake County Sewer Dist</t>
  </si>
  <si>
    <t>Big Flat Irrigation Dist</t>
  </si>
  <si>
    <t>063201</t>
  </si>
  <si>
    <t>Big Horn Conservation Dist</t>
  </si>
  <si>
    <t>Big Horn County Cemetery Dist No. 1</t>
  </si>
  <si>
    <t>070201</t>
  </si>
  <si>
    <t>Big Horn Irrigation Dist</t>
  </si>
  <si>
    <t>060201</t>
  </si>
  <si>
    <t>Big Mountain Rural Fire Dist</t>
  </si>
  <si>
    <t>051502</t>
  </si>
  <si>
    <t>Big Mountain Sewer Dist</t>
  </si>
  <si>
    <t>Big Sandy Cemetery Dist</t>
  </si>
  <si>
    <t>070801</t>
  </si>
  <si>
    <t>Big Sandy Conservation Dist</t>
  </si>
  <si>
    <t>Big Sandy Hospital Dist</t>
  </si>
  <si>
    <t>Big Sky County Water &amp; Sewer Dist No. 363</t>
  </si>
  <si>
    <t>Big Sky Economic Development Authority</t>
  </si>
  <si>
    <t>Big Sky Fire Dept</t>
  </si>
  <si>
    <t>051603</t>
  </si>
  <si>
    <t>Big Sky Resort Area Dist</t>
  </si>
  <si>
    <t>Big Sky Transportation Dist</t>
  </si>
  <si>
    <t>Bigfork County Water &amp; Sewer Dist</t>
  </si>
  <si>
    <t>Bigfork Rural Fire Dist</t>
  </si>
  <si>
    <t>051503</t>
  </si>
  <si>
    <t>Billings Business Improvement Dist No 1</t>
  </si>
  <si>
    <t>Billings Tourism Business Improvement Dist No 2</t>
  </si>
  <si>
    <t>Birdseye Rural Fire Dist</t>
  </si>
  <si>
    <t>052503</t>
  </si>
  <si>
    <t>Birely Drainage Dist</t>
  </si>
  <si>
    <t>Bitter Root Irrigation Dist</t>
  </si>
  <si>
    <t>064101</t>
  </si>
  <si>
    <t>Bitterroot Conservation Dist</t>
  </si>
  <si>
    <t>Bitterroot Public Library</t>
  </si>
  <si>
    <t>Black Eagle Fire Dist No. 1</t>
  </si>
  <si>
    <t>050702</t>
  </si>
  <si>
    <t>Black Eagle Fire Service Area</t>
  </si>
  <si>
    <t>Black Eagle-Cascade County Water &amp; Sewer Dist</t>
  </si>
  <si>
    <t>Blacktail TV Dist</t>
  </si>
  <si>
    <t>Blaine County Airport Commission</t>
  </si>
  <si>
    <t>Blaine County Cemetery Dist</t>
  </si>
  <si>
    <t>070304</t>
  </si>
  <si>
    <t>Blaine County Water &amp; Sewer Dist No. 1</t>
  </si>
  <si>
    <t>Blankenship Rural Fire Dist</t>
  </si>
  <si>
    <t>051504</t>
  </si>
  <si>
    <t>Blodgett Creek Irrigation Dist</t>
  </si>
  <si>
    <t>064102</t>
  </si>
  <si>
    <t>Board of Control - Lower Yellowstone Project</t>
  </si>
  <si>
    <t>064201</t>
  </si>
  <si>
    <t>Boulder TV Dist</t>
  </si>
  <si>
    <t>Box Elder Rural Fire Dist</t>
  </si>
  <si>
    <t>052101</t>
  </si>
  <si>
    <t>Box Elder Water &amp; Sewer Dist</t>
  </si>
  <si>
    <t>Brady County Water &amp; Sewer Dist</t>
  </si>
  <si>
    <t>Bridger Canyon Rural Fire Dist</t>
  </si>
  <si>
    <t>051602</t>
  </si>
  <si>
    <t>Bridger Cemetery Dist No. 2</t>
  </si>
  <si>
    <t>070502</t>
  </si>
  <si>
    <t>Bridger Pines County Water &amp; Sewer Dist</t>
  </si>
  <si>
    <t>Briston Cemetery Dist</t>
  </si>
  <si>
    <t>070102</t>
  </si>
  <si>
    <t>Broadview Rural Fire Dist</t>
  </si>
  <si>
    <t>055601</t>
  </si>
  <si>
    <t>Broadwater Conservation Dist</t>
  </si>
  <si>
    <t>Broadwater Hospital Dist</t>
  </si>
  <si>
    <t>Broadwater Rural Fire Dist</t>
  </si>
  <si>
    <t>050401</t>
  </si>
  <si>
    <t>Buffalo Rapids Irrigation Dist No. 1</t>
  </si>
  <si>
    <t>061101</t>
  </si>
  <si>
    <t>Buffalo Rapids Irrigation Dist No. 2</t>
  </si>
  <si>
    <t>064002</t>
  </si>
  <si>
    <t>Bull Lake Rural Fire Dist</t>
  </si>
  <si>
    <t>052707</t>
  </si>
  <si>
    <t>Bull Mountain Rural Fire Dist</t>
  </si>
  <si>
    <t>052202</t>
  </si>
  <si>
    <t>Bynum Irrigation Dist</t>
  </si>
  <si>
    <t>065001</t>
  </si>
  <si>
    <t>Bynum/Teton County Water &amp; Sewer Dist</t>
  </si>
  <si>
    <t>Canyon Creek Drainage Dist</t>
  </si>
  <si>
    <t>Canyon Creek Irrigation Dist</t>
  </si>
  <si>
    <t>064103</t>
  </si>
  <si>
    <t>Canyon Creek Rural Fire Dist</t>
  </si>
  <si>
    <t>052504</t>
  </si>
  <si>
    <t>Carbon Conservation Dist</t>
  </si>
  <si>
    <t>Carlton Cemetery Dist</t>
  </si>
  <si>
    <t>073201</t>
  </si>
  <si>
    <t>Carroll Drainage Dist</t>
  </si>
  <si>
    <t>Carter Chouteau County Water &amp; Sewer Dist</t>
  </si>
  <si>
    <t>Carter County Conservation Dist</t>
  </si>
  <si>
    <t>Cartersville Irrigation Dist</t>
  </si>
  <si>
    <t>064401</t>
  </si>
  <si>
    <t>Cascade Conservation Dist</t>
  </si>
  <si>
    <t>Cascade Fire Service Board</t>
  </si>
  <si>
    <t>Castle Valley Meadows Fire Dist</t>
  </si>
  <si>
    <t>053002</t>
  </si>
  <si>
    <t>Centennial Cemetery Dist</t>
  </si>
  <si>
    <t>070103</t>
  </si>
  <si>
    <t>Central Montana Regional Water Authority</t>
  </si>
  <si>
    <t>Central Valley Fire Dist</t>
  </si>
  <si>
    <t>051601</t>
  </si>
  <si>
    <t>Charlo Water &amp; Sewer Dist</t>
  </si>
  <si>
    <t>Charlo/Moiese Rural Fire Dist</t>
  </si>
  <si>
    <t>052402</t>
  </si>
  <si>
    <t>Charlos Irrigation Dist</t>
  </si>
  <si>
    <t>064104</t>
  </si>
  <si>
    <t>Cheadle Rural Fire Dist</t>
  </si>
  <si>
    <t>051407</t>
  </si>
  <si>
    <t>Checkerboard TV Dist</t>
  </si>
  <si>
    <t>Chief Cliff Fire Service Area</t>
  </si>
  <si>
    <t>Chinook Division Irrigation Assoc</t>
  </si>
  <si>
    <t>060307</t>
  </si>
  <si>
    <t>Chinook TV Dist</t>
  </si>
  <si>
    <t>Choteau Tourism Business Improvement Dist</t>
  </si>
  <si>
    <t>Chouteau County Conservation Dist</t>
  </si>
  <si>
    <t>Chouteau County Hospital District</t>
  </si>
  <si>
    <t>Circle Cable TV Dist</t>
  </si>
  <si>
    <t>Clancy Fire Service Area</t>
  </si>
  <si>
    <t>Clark Fork Rural Fire Dist No. 2</t>
  </si>
  <si>
    <t>050502</t>
  </si>
  <si>
    <t>Clarks Fork Valley TV Dist No. 1</t>
  </si>
  <si>
    <t>Clarkston Fire Service Area No. 6</t>
  </si>
  <si>
    <t>Clinton Irrigation Dist</t>
  </si>
  <si>
    <t>063202</t>
  </si>
  <si>
    <t>Clinton Rural Fire Dist</t>
  </si>
  <si>
    <t>053201</t>
  </si>
  <si>
    <t>Clyde Park Rural Fire Dist</t>
  </si>
  <si>
    <t>053401</t>
  </si>
  <si>
    <t>Coffee Creek Rural Fire Dist</t>
  </si>
  <si>
    <t>051401</t>
  </si>
  <si>
    <t>Colstrip Medical Dist</t>
  </si>
  <si>
    <t>Colstrip Park &amp; Recreation Dist</t>
  </si>
  <si>
    <t>Colstrip TV Dist</t>
  </si>
  <si>
    <t>Columbia Falls Cemetery Dist</t>
  </si>
  <si>
    <t>071501</t>
  </si>
  <si>
    <t>Columbia Falls Rural Fire Dist</t>
  </si>
  <si>
    <t>051505</t>
  </si>
  <si>
    <t>054802</t>
  </si>
  <si>
    <t>Conrad TV Dist</t>
  </si>
  <si>
    <t>Cooke City-Park County Water Dist</t>
  </si>
  <si>
    <t>Cooke City-Silver Gate Emergency Svcs</t>
  </si>
  <si>
    <t>053406</t>
  </si>
  <si>
    <t>Coram County Water &amp; Sewer Dist</t>
  </si>
  <si>
    <t>Coram-West Glacier Rural Fire Dist</t>
  </si>
  <si>
    <t>051506</t>
  </si>
  <si>
    <t>Corvallis County Sewer Dist</t>
  </si>
  <si>
    <t>Corvallis Rural Fire Dist</t>
  </si>
  <si>
    <t>054101</t>
  </si>
  <si>
    <t>County Water &amp; Sewer Dist of Ramsay</t>
  </si>
  <si>
    <t>County Water &amp; Sewer Dist of Rocker</t>
  </si>
  <si>
    <t>County Water Dist of Billings Heights</t>
  </si>
  <si>
    <t>Craig County Water &amp; Sewer Dist</t>
  </si>
  <si>
    <t>Creston Rural Fire Dist</t>
  </si>
  <si>
    <t>051507</t>
  </si>
  <si>
    <t>Crown Hill Cemetery Dist</t>
  </si>
  <si>
    <t>071801</t>
  </si>
  <si>
    <t>Culbertson Hospital Dist</t>
  </si>
  <si>
    <t>Custer Area/Yellowstone County Water &amp; Sewer Dist</t>
  </si>
  <si>
    <t>Custer Cemetery Dist</t>
  </si>
  <si>
    <t>075601</t>
  </si>
  <si>
    <t>Custer County Conservation Dist</t>
  </si>
  <si>
    <t>Custer County Water &amp; Sewer Dist No. 2</t>
  </si>
  <si>
    <t>Custer Drainage Dist</t>
  </si>
  <si>
    <t>Cut Bank Airport Authority</t>
  </si>
  <si>
    <t>Cut Bank-North Glacier Water &amp; Sewer</t>
  </si>
  <si>
    <t>Daly Ditches Irrigation Dist</t>
  </si>
  <si>
    <t>064105</t>
  </si>
  <si>
    <t>Danford Drainage Dist</t>
  </si>
  <si>
    <t>Danford Irrigation Dist</t>
  </si>
  <si>
    <t>065601</t>
  </si>
  <si>
    <t>Daniels County Conservation Dist</t>
  </si>
  <si>
    <t>Daniels County Hospital Dist</t>
  </si>
  <si>
    <t>Darby Community Library Dist</t>
  </si>
  <si>
    <t>Darby Rural Fire Dist</t>
  </si>
  <si>
    <t>054102</t>
  </si>
  <si>
    <t>Dawson County Conservation Dist</t>
  </si>
  <si>
    <t>Dayton/Lake County Water &amp; Sewer Dist</t>
  </si>
  <si>
    <t>Dearborn Rural Fire Dist</t>
  </si>
  <si>
    <t>050703</t>
  </si>
  <si>
    <t>Deer Lick Park Water Dist</t>
  </si>
  <si>
    <t>Deer Lodge Rural Fire Dist</t>
  </si>
  <si>
    <t>053901</t>
  </si>
  <si>
    <t>Deer Lodge Valley/North Powell Conservation Dist</t>
  </si>
  <si>
    <t>Denton Rural Fire Dist</t>
  </si>
  <si>
    <t>051402</t>
  </si>
  <si>
    <t>Denton TV Dist</t>
  </si>
  <si>
    <t>Dewey Cemetery Dist</t>
  </si>
  <si>
    <t>070104</t>
  </si>
  <si>
    <t>Dixon Refuse Disposal Dist</t>
  </si>
  <si>
    <t>Dixon Rural Fire Dist</t>
  </si>
  <si>
    <t>054501</t>
  </si>
  <si>
    <t>Dodson Cemetery Dist</t>
  </si>
  <si>
    <t>073601</t>
  </si>
  <si>
    <t>Dodson Irrigation Dist</t>
  </si>
  <si>
    <t>063601</t>
  </si>
  <si>
    <t>Drummond Cemetery Dist No. 2</t>
  </si>
  <si>
    <t>072001</t>
  </si>
  <si>
    <t>Drummond School and Community Library</t>
  </si>
  <si>
    <t>Drummond TV Dist</t>
  </si>
  <si>
    <t>Dry Prairie Rural Water Authority</t>
  </si>
  <si>
    <t>Dry-Redwater Regional Water Authority</t>
  </si>
  <si>
    <t>East Bench Irrigation Dist</t>
  </si>
  <si>
    <t>060101</t>
  </si>
  <si>
    <t>East Frenchtown County Water Dist</t>
  </si>
  <si>
    <t>East Helena Valley Rural Fire Dist</t>
  </si>
  <si>
    <t>052507</t>
  </si>
  <si>
    <t>East Missoula County Sewer Dist</t>
  </si>
  <si>
    <t>East Missoula Rural Fire Dist</t>
  </si>
  <si>
    <t>053202</t>
  </si>
  <si>
    <t>Eastern Montana Economic Development Authority</t>
  </si>
  <si>
    <t>Eastern Sanders Conservation Dist</t>
  </si>
  <si>
    <t>Eastern Sanders County Hospital Dist</t>
  </si>
  <si>
    <t>Eastgate Rural Fire Dist</t>
  </si>
  <si>
    <t>052506</t>
  </si>
  <si>
    <t>Edgar Rural Fire Dist No. 4</t>
  </si>
  <si>
    <t>050503</t>
  </si>
  <si>
    <t>Ekalaka TV Dist</t>
  </si>
  <si>
    <t>Elk Meadows Ranchettes Water Dist</t>
  </si>
  <si>
    <t>Elk Park Rural Fire Dist</t>
  </si>
  <si>
    <t>052203</t>
  </si>
  <si>
    <t>Elliston Rural Fire Dist</t>
  </si>
  <si>
    <t>053907</t>
  </si>
  <si>
    <t>Em Kayan Village County Water &amp; Sewer</t>
  </si>
  <si>
    <t>Emerald Heights HOA County Water and/or Sewer Dist</t>
  </si>
  <si>
    <t>Essex Water &amp; Sewer Dist</t>
  </si>
  <si>
    <t>Ethridge County Water Dist</t>
  </si>
  <si>
    <t>Eureka Area Dispatch Dist</t>
  </si>
  <si>
    <t>Eureka Cemetery Dist</t>
  </si>
  <si>
    <t>072701</t>
  </si>
  <si>
    <t>Eureka Fire Service Area</t>
  </si>
  <si>
    <t>051508</t>
  </si>
  <si>
    <t>Fairview Cemetery Dist-Kalispell</t>
  </si>
  <si>
    <t>071502</t>
  </si>
  <si>
    <t>Fairview Cemetery Dist-Three Forks</t>
  </si>
  <si>
    <t>071601</t>
  </si>
  <si>
    <t>Fallon County North Baker Water &amp; Sewer Dist</t>
  </si>
  <si>
    <t>Fallon County Water &amp; Sewer Dist</t>
  </si>
  <si>
    <t>Fallon Prairie County Sewer Dist</t>
  </si>
  <si>
    <t>Fallon Rural Fire Dist</t>
  </si>
  <si>
    <t>054002</t>
  </si>
  <si>
    <t>Fergus County Conservation Dist</t>
  </si>
  <si>
    <t>Fergus County Park Dist</t>
  </si>
  <si>
    <t>Ferndale Rural Fire Dist</t>
  </si>
  <si>
    <t>052411</t>
  </si>
  <si>
    <t>Fisher River Valley Fire Service Area</t>
  </si>
  <si>
    <t>Flathead Conservation Dist</t>
  </si>
  <si>
    <t>Flathead County Economic Development Authority</t>
  </si>
  <si>
    <t>Flathead County Water &amp; Sewer Dist No. 8</t>
  </si>
  <si>
    <t>Flathead County Water &amp; Sewer-Evergreen</t>
  </si>
  <si>
    <t>Flathead Irrigation Dist</t>
  </si>
  <si>
    <t>062401</t>
  </si>
  <si>
    <t>Flathead Municipal Airport Auth</t>
  </si>
  <si>
    <t>Florence Rural Fire Dist</t>
  </si>
  <si>
    <t>054103</t>
  </si>
  <si>
    <t>Forsyth TV Dist</t>
  </si>
  <si>
    <t>Fort Belknap Irrigation Dist</t>
  </si>
  <si>
    <t>060302</t>
  </si>
  <si>
    <t>Fort Benton Cemetery Dist</t>
  </si>
  <si>
    <t>070802</t>
  </si>
  <si>
    <t>Fort Benton Rural Fire Dist</t>
  </si>
  <si>
    <t>050802</t>
  </si>
  <si>
    <t>Fort Ellis Fire Service Area</t>
  </si>
  <si>
    <t>Fort Shaw Fire Service Area</t>
  </si>
  <si>
    <t>Fort Shaw Irrigation Dist</t>
  </si>
  <si>
    <t>060701</t>
  </si>
  <si>
    <t>Fort Smith Water &amp; Sewer Dist</t>
  </si>
  <si>
    <t>Fortine/Trego Cemetery Dist</t>
  </si>
  <si>
    <t>072702</t>
  </si>
  <si>
    <t>Four Corners County Water &amp; Sewer Dist</t>
  </si>
  <si>
    <t>Frenchtown Irrigation Dist</t>
  </si>
  <si>
    <t>063203</t>
  </si>
  <si>
    <t>Frenchtown Rural Fire Dist</t>
  </si>
  <si>
    <t>053203</t>
  </si>
  <si>
    <t>Fromberg Rural Fire Dist No. 3</t>
  </si>
  <si>
    <t>050504</t>
  </si>
  <si>
    <t>Galata Water Dist</t>
  </si>
  <si>
    <t>Gallatin Airport Authority</t>
  </si>
  <si>
    <t>Gallatin Conservation Dist</t>
  </si>
  <si>
    <t>Gallatin Gateway County Water &amp; Sewer Dist</t>
  </si>
  <si>
    <t>Gallatin Gateway Rural Fire Dist</t>
  </si>
  <si>
    <t>051604</t>
  </si>
  <si>
    <t>Gardiner Resort Area Dist</t>
  </si>
  <si>
    <t>Gardiner Rural Fire Dist</t>
  </si>
  <si>
    <t>053402</t>
  </si>
  <si>
    <t>Gardiner-Park County Water &amp; Sewer Dist</t>
  </si>
  <si>
    <t>Garfield County Conservation Dist</t>
  </si>
  <si>
    <t>Garfield County TV Dist</t>
  </si>
  <si>
    <t>Garrison Rural Fire Dist</t>
  </si>
  <si>
    <t>053902</t>
  </si>
  <si>
    <t>Georgetown Lake Fire Service Area</t>
  </si>
  <si>
    <t>Geraldine Cemetery Dist</t>
  </si>
  <si>
    <t>070803</t>
  </si>
  <si>
    <t>Geraldine Rural Fire Dist</t>
  </si>
  <si>
    <t>050803</t>
  </si>
  <si>
    <t>Geyser Judith Basin County Water &amp; Sewer District</t>
  </si>
  <si>
    <t>Gildford County Sewer &amp; Water Dist</t>
  </si>
  <si>
    <t>Gildford Rural Fire Dist</t>
  </si>
  <si>
    <t>052102</t>
  </si>
  <si>
    <t>Glacier County Conservation Dist</t>
  </si>
  <si>
    <t>Glasgow City-County Library</t>
  </si>
  <si>
    <t>Glasgow Irrigation Dist</t>
  </si>
  <si>
    <t>065301</t>
  </si>
  <si>
    <t>Glen Lake Irrigation Dist</t>
  </si>
  <si>
    <t>062701</t>
  </si>
  <si>
    <t>Golden Valley Cemetery Dist No. 1</t>
  </si>
  <si>
    <t>071901</t>
  </si>
  <si>
    <t>Goodan Keil County Water Dist</t>
  </si>
  <si>
    <t>Gore Hill County Water Dist</t>
  </si>
  <si>
    <t>Gore Hill Fire Service Area</t>
  </si>
  <si>
    <t>Grandview Cemetery Dist</t>
  </si>
  <si>
    <t>073603</t>
  </si>
  <si>
    <t>Granite Conservation Dist</t>
  </si>
  <si>
    <t>Granite County Hospital Dist</t>
  </si>
  <si>
    <t>Grass Range Rural Fire Dist</t>
  </si>
  <si>
    <t>051408</t>
  </si>
  <si>
    <t>Grasshopper Valley Rural Fire Dist No. 4</t>
  </si>
  <si>
    <t>050105</t>
  </si>
  <si>
    <t>Grassy Mountain Fire Dist</t>
  </si>
  <si>
    <t>053001</t>
  </si>
  <si>
    <t>Great Falls Business Improvement Dist</t>
  </si>
  <si>
    <t>Great Falls Internat'l Airport Authority</t>
  </si>
  <si>
    <t>Great Falls Tourism Business Improvement Dist</t>
  </si>
  <si>
    <t>Great Falls Transit Dist</t>
  </si>
  <si>
    <t>Greater Woods Bay/Lake County Sewer Dist</t>
  </si>
  <si>
    <t>Green Mountain Conservation Dist</t>
  </si>
  <si>
    <t>Green Tree Meadows County Water/Sewer Dist</t>
  </si>
  <si>
    <t>Greenfields Irrigation Dist</t>
  </si>
  <si>
    <t>065002</t>
  </si>
  <si>
    <t>Greenough-Potomac Fire Service Area</t>
  </si>
  <si>
    <t>Hamilton Rural Fire Dist</t>
  </si>
  <si>
    <t>054104</t>
  </si>
  <si>
    <t>Hammond Irrigation Dist</t>
  </si>
  <si>
    <t>064402</t>
  </si>
  <si>
    <t>Happy Valley Area B County Water Dist</t>
  </si>
  <si>
    <t>Harlan Drainage Dist</t>
  </si>
  <si>
    <t>Harlem Irrigation Dist</t>
  </si>
  <si>
    <t>060303</t>
  </si>
  <si>
    <t>Harrison Rural Fire Dist</t>
  </si>
  <si>
    <t>052802</t>
  </si>
  <si>
    <t>Harrison Water &amp; Sewer Dist</t>
  </si>
  <si>
    <t>Havre/Hill County Joint Airport</t>
  </si>
  <si>
    <t>Hebgen Basin Fire Dist</t>
  </si>
  <si>
    <t>051615</t>
  </si>
  <si>
    <t>Hebgen Lake Estates County Water &amp; Sewer Dist</t>
  </si>
  <si>
    <t>Helena Business Improvement Dist</t>
  </si>
  <si>
    <t>Helena Housing Authority</t>
  </si>
  <si>
    <t>Helena Regional Airport Authority</t>
  </si>
  <si>
    <t>Helena Tourism Business Improvement Dist</t>
  </si>
  <si>
    <t>Helena Valley Irrigation Dist</t>
  </si>
  <si>
    <t>062501</t>
  </si>
  <si>
    <t>Helmville Rural Fire Dist</t>
  </si>
  <si>
    <t>053903</t>
  </si>
  <si>
    <t>Heron County Park Dist</t>
  </si>
  <si>
    <t>Heron Rural Fire Dist</t>
  </si>
  <si>
    <t>054502</t>
  </si>
  <si>
    <t>Heron-Noxon Cemetery Dist</t>
  </si>
  <si>
    <t>074501</t>
  </si>
  <si>
    <t>Highwood Rural Fire Dist</t>
  </si>
  <si>
    <t>050804</t>
  </si>
  <si>
    <t>Highwood Water &amp; Sewer Dist</t>
  </si>
  <si>
    <t>Hill County Cemetery Dist</t>
  </si>
  <si>
    <t>072101</t>
  </si>
  <si>
    <t>Hill County Conservation Dist</t>
  </si>
  <si>
    <t>Hill County Rural Fire Dist No. 1</t>
  </si>
  <si>
    <t>052110</t>
  </si>
  <si>
    <t>Hill County Water Dist</t>
  </si>
  <si>
    <t>Hingham Rural Fire Dist</t>
  </si>
  <si>
    <t>052107</t>
  </si>
  <si>
    <t>Hinsdale Cemetery Dist</t>
  </si>
  <si>
    <t>075301</t>
  </si>
  <si>
    <t>Hinsdale Rural Fire Dist</t>
  </si>
  <si>
    <t>055301</t>
  </si>
  <si>
    <t>Hinsdale TV Dist</t>
  </si>
  <si>
    <t>Hinsdale Water &amp; Sewer Dist</t>
  </si>
  <si>
    <t>Hobson Rural Fire Dist</t>
  </si>
  <si>
    <t>052302</t>
  </si>
  <si>
    <t>Holling Drainage Dist</t>
  </si>
  <si>
    <t>Homestead Acres Water &amp; Sewer Dist</t>
  </si>
  <si>
    <t>Hot Springs Refuse Disposal Dist</t>
  </si>
  <si>
    <t>Hot Springs Rural Fire Dist</t>
  </si>
  <si>
    <t>054503</t>
  </si>
  <si>
    <t>Hot Springs TV Dist</t>
  </si>
  <si>
    <t>Housing Authority of Anaconda</t>
  </si>
  <si>
    <t>Housing Authority of Billings</t>
  </si>
  <si>
    <t>Humble Drainage Dist</t>
  </si>
  <si>
    <t>Hungry Horse Rural Fire Dist</t>
  </si>
  <si>
    <t>051510</t>
  </si>
  <si>
    <t>Hungry Horse Water &amp; Sewer Dist</t>
  </si>
  <si>
    <t>Huntley Fire Service Area</t>
  </si>
  <si>
    <t>Huntley Project Irrigation Dist</t>
  </si>
  <si>
    <t>065602</t>
  </si>
  <si>
    <t>Huntley Public Cemetery Dist</t>
  </si>
  <si>
    <t>075602</t>
  </si>
  <si>
    <t>Huntley/Yellowstone County Water &amp; Sewer Dist</t>
  </si>
  <si>
    <t>Hyalite Rural Fire Dist</t>
  </si>
  <si>
    <t>051616</t>
  </si>
  <si>
    <t>Hysham Irrigation Dist</t>
  </si>
  <si>
    <t>065202</t>
  </si>
  <si>
    <t>Ingomar Water Dist</t>
  </si>
  <si>
    <t>Intake Irrigation Dist</t>
  </si>
  <si>
    <t>064202</t>
  </si>
  <si>
    <t>Inverness Rural Fire Dist</t>
  </si>
  <si>
    <t>052103</t>
  </si>
  <si>
    <t>Ismay Rural Fire Dist</t>
  </si>
  <si>
    <t>050901</t>
  </si>
  <si>
    <t>Jackson Cemetery Dist</t>
  </si>
  <si>
    <t>070105</t>
  </si>
  <si>
    <t>Jefferson City Rural Fire Dist</t>
  </si>
  <si>
    <t>052206</t>
  </si>
  <si>
    <t>Jefferson Valley Conservation Dist</t>
  </si>
  <si>
    <t>Jefferson Valley Rural Fire Dist</t>
  </si>
  <si>
    <t>052204</t>
  </si>
  <si>
    <t>Jette Meadows/Lake County Water &amp; Sewer Dist</t>
  </si>
  <si>
    <t>Jocko Irrigation Dist</t>
  </si>
  <si>
    <t>062402</t>
  </si>
  <si>
    <t>Joliet Cemetery Dist No. 3</t>
  </si>
  <si>
    <t>070503</t>
  </si>
  <si>
    <t>Joliet Rural Fire Dist No. 1</t>
  </si>
  <si>
    <t>050505</t>
  </si>
  <si>
    <t>Joplin Rural Fire Dist</t>
  </si>
  <si>
    <t>052601</t>
  </si>
  <si>
    <t>Judith Basin Conservation Dist</t>
  </si>
  <si>
    <t>Judith Basin Rural Fire Dist</t>
  </si>
  <si>
    <t>052303</t>
  </si>
  <si>
    <t>Kalispell Business Improvement Dist</t>
  </si>
  <si>
    <t>Kalispell Tourism Business Improvement Dist</t>
  </si>
  <si>
    <t>Klear Vu TV Dist</t>
  </si>
  <si>
    <t>Kremlin Rural Fire Dist</t>
  </si>
  <si>
    <t>052104</t>
  </si>
  <si>
    <t>LaCasa Grande Water Dist</t>
  </si>
  <si>
    <t>Lake County Cemetery Dist #1</t>
  </si>
  <si>
    <t>072403</t>
  </si>
  <si>
    <t>Lake County Conservation Dist</t>
  </si>
  <si>
    <t>Lake Shore Heights County Water Dist</t>
  </si>
  <si>
    <t>Lakeside County Water &amp; Sewer Dist</t>
  </si>
  <si>
    <t>Lambert County Sewer &amp; Water Dist</t>
  </si>
  <si>
    <t>Lambert Rural Fire Dist</t>
  </si>
  <si>
    <t>054202</t>
  </si>
  <si>
    <t>Laurel Airport Authority</t>
  </si>
  <si>
    <t>Laurel Rural Fire Dist No. 5</t>
  </si>
  <si>
    <t>055602</t>
  </si>
  <si>
    <t>Laurel Rural Fire Dist No. 7</t>
  </si>
  <si>
    <t>055605</t>
  </si>
  <si>
    <t>Laurel Urban Fire Service Area</t>
  </si>
  <si>
    <t>Laurin Cemetery Dist</t>
  </si>
  <si>
    <t>072801</t>
  </si>
  <si>
    <t>Lavina Cemetery Dist No. 2</t>
  </si>
  <si>
    <t>071902</t>
  </si>
  <si>
    <t>Lewis &amp; Clark Conservation Dist</t>
  </si>
  <si>
    <t>Lewis &amp; Clark Library</t>
  </si>
  <si>
    <t>Lewistown Rural Fire Dist</t>
  </si>
  <si>
    <t>051405</t>
  </si>
  <si>
    <t>Liberty County Airport Authority</t>
  </si>
  <si>
    <t>Liberty County Cemetery Dist</t>
  </si>
  <si>
    <t>072601</t>
  </si>
  <si>
    <t>Liberty County Conservation Dist</t>
  </si>
  <si>
    <t>Lima Rural Fire Dist</t>
  </si>
  <si>
    <t>050103</t>
  </si>
  <si>
    <t>Lincoln Conservation Dist</t>
  </si>
  <si>
    <t>Lincoln County Port Authority</t>
  </si>
  <si>
    <t>Lincoln County Rural Fire Dist No. 1</t>
  </si>
  <si>
    <t>052702</t>
  </si>
  <si>
    <t>Lincoln Hospital Dist</t>
  </si>
  <si>
    <t>Lincoln Lewis &amp; Clark Sewer Dist</t>
  </si>
  <si>
    <t>Lincoln Rural Fire Dist</t>
  </si>
  <si>
    <t>052509</t>
  </si>
  <si>
    <t>Little Beaver Conservation Dist</t>
  </si>
  <si>
    <t>Little Horn Irrigation Dist</t>
  </si>
  <si>
    <t>060204</t>
  </si>
  <si>
    <t>Lockwood Area/Yellowstone County Water &amp; Sewer Dist</t>
  </si>
  <si>
    <t>Lockwood Irrigation Dist</t>
  </si>
  <si>
    <t>065603</t>
  </si>
  <si>
    <t>Lockwood Rural Fire Dist No. 8</t>
  </si>
  <si>
    <t>055603</t>
  </si>
  <si>
    <t>Lockwood Urban Transportation Dist</t>
  </si>
  <si>
    <t>Lolo Mosquito Control Dist</t>
  </si>
  <si>
    <t>Loma County Water &amp; Sewer Dist</t>
  </si>
  <si>
    <t>Lomo Irrigation Dist</t>
  </si>
  <si>
    <t>064106</t>
  </si>
  <si>
    <t>Lost Creek Antelope Rural Fire Dist</t>
  </si>
  <si>
    <t>051202</t>
  </si>
  <si>
    <t>Lower Musselshell Conservation Dist</t>
  </si>
  <si>
    <t>Lower Willow Creek Drainage Dist</t>
  </si>
  <si>
    <t>Lower Yellowstone No. 1 Irrigation Dist</t>
  </si>
  <si>
    <t>064203</t>
  </si>
  <si>
    <t>Luther Cemetery Dist No. 7</t>
  </si>
  <si>
    <t>070504</t>
  </si>
  <si>
    <t>Madison Conservation Dist</t>
  </si>
  <si>
    <t>Madison County-Alder Water &amp; Sewer Dist</t>
  </si>
  <si>
    <t>Madison Valley Cemetery Dist</t>
  </si>
  <si>
    <t>072802</t>
  </si>
  <si>
    <t>Madison Valley Hospital Dist</t>
  </si>
  <si>
    <t>Madison Valley Rural Fire Dist</t>
  </si>
  <si>
    <t>052803</t>
  </si>
  <si>
    <t>Malta Cemetery Dist</t>
  </si>
  <si>
    <t>073602</t>
  </si>
  <si>
    <t>Malta Irrigation Dist</t>
  </si>
  <si>
    <t>063602</t>
  </si>
  <si>
    <t>Manhattan Rural Fire Dist</t>
  </si>
  <si>
    <t>051605</t>
  </si>
  <si>
    <t>Marion Fire Dist</t>
  </si>
  <si>
    <t>051511</t>
  </si>
  <si>
    <t>Marlo TV Dist</t>
  </si>
  <si>
    <t>Martin City County Water Dist</t>
  </si>
  <si>
    <t>Martin City Rural Fire Dist</t>
  </si>
  <si>
    <t>051512</t>
  </si>
  <si>
    <t>Martinsdale Fire Service Area</t>
  </si>
  <si>
    <t>Martinsdale TV Dist</t>
  </si>
  <si>
    <t>Martinsdale Water &amp; Sewer Dist</t>
  </si>
  <si>
    <t>Marysville Rural Fire Dist</t>
  </si>
  <si>
    <t>052512</t>
  </si>
  <si>
    <t>McCone Conservation Dist</t>
  </si>
  <si>
    <t>McCormick Rural Fire Dist</t>
  </si>
  <si>
    <t>052703</t>
  </si>
  <si>
    <t>Meadow Lake County Water &amp; Sewer Dist</t>
  </si>
  <si>
    <t>MeadowView Cemetery Dist</t>
  </si>
  <si>
    <t>071602</t>
  </si>
  <si>
    <t>Meagher County Conservation Dist</t>
  </si>
  <si>
    <t>Meagher County Public TV Dist</t>
  </si>
  <si>
    <t>Medicine Lake Rural Fire Dist</t>
  </si>
  <si>
    <t>054601</t>
  </si>
  <si>
    <t>Melrose Rural Fire Dist</t>
  </si>
  <si>
    <t>054706</t>
  </si>
  <si>
    <t>Midway Drainage Dist</t>
  </si>
  <si>
    <t>Mile High Conservation District</t>
  </si>
  <si>
    <t>Miles City Housing Authority</t>
  </si>
  <si>
    <t>Milk River Joint Board of Control</t>
  </si>
  <si>
    <t>063603</t>
  </si>
  <si>
    <t>Mill Creek Irrigation Dist</t>
  </si>
  <si>
    <t>064107</t>
  </si>
  <si>
    <t>Mill Creek Water Dist</t>
  </si>
  <si>
    <t>Mineral County Cemetery Dist No. 3</t>
  </si>
  <si>
    <t>073103</t>
  </si>
  <si>
    <t>Mineral County Conservation Dist</t>
  </si>
  <si>
    <t>Mineral County Hospital Dist</t>
  </si>
  <si>
    <t>Mineral County St Regis Sewer Dist</t>
  </si>
  <si>
    <t>Mission Irrigation Dist</t>
  </si>
  <si>
    <t>062403</t>
  </si>
  <si>
    <t>Mission Mountain Country Club/Lake County Water &amp; Sewer</t>
  </si>
  <si>
    <t>Mission Valley Aquatics Recreation Dist</t>
  </si>
  <si>
    <t>Missoula Business Improvement Dist</t>
  </si>
  <si>
    <t>Missoula Conservation Dist</t>
  </si>
  <si>
    <t>Missoula County Airport Authority</t>
  </si>
  <si>
    <t>Missoula Housing Authority</t>
  </si>
  <si>
    <t>Missoula Irrigation Dist</t>
  </si>
  <si>
    <t>063204</t>
  </si>
  <si>
    <t>Missoula Parking Commission</t>
  </si>
  <si>
    <t>Missoula Redevelopment Agency</t>
  </si>
  <si>
    <t>Missoula Rural Fire Dist</t>
  </si>
  <si>
    <t>053204</t>
  </si>
  <si>
    <t>Missoula Tourism Business Improvement Dist</t>
  </si>
  <si>
    <t>Missoula Urban Transportation Dist</t>
  </si>
  <si>
    <t>Montana City Rural Fire Dist</t>
  </si>
  <si>
    <t>052205</t>
  </si>
  <si>
    <t>Montecahto Rural Fire Dist</t>
  </si>
  <si>
    <t>052405</t>
  </si>
  <si>
    <t>Moore Rural Fire Dist</t>
  </si>
  <si>
    <t>051410</t>
  </si>
  <si>
    <t>Mount Green Cemetery Dist</t>
  </si>
  <si>
    <t>071603</t>
  </si>
  <si>
    <t>Mount Royal TV Dist - Hill County</t>
  </si>
  <si>
    <t>Mount Royal TV Dist - Liberty County</t>
  </si>
  <si>
    <t>Musselshell Cemetery Dist</t>
  </si>
  <si>
    <t>073301</t>
  </si>
  <si>
    <t>Musselshell Community County Water &amp; Sewer Dist</t>
  </si>
  <si>
    <t>Musselshell Hospital Dist</t>
  </si>
  <si>
    <t>North Central Montana Regional Water Authority</t>
  </si>
  <si>
    <t>North Havre Water Dist</t>
  </si>
  <si>
    <t>North Lake County Public Library Dist</t>
  </si>
  <si>
    <t>North Valley County Water &amp; Sewer Dist</t>
  </si>
  <si>
    <t>North Valley Independent Library Dist</t>
  </si>
  <si>
    <t>Northern Express Transportation Authority</t>
  </si>
  <si>
    <t>Noxon Rural Fire Dist</t>
  </si>
  <si>
    <t>054504</t>
  </si>
  <si>
    <t>Noxon Water Dist</t>
  </si>
  <si>
    <t>Noxon/Heron Public Hospital Dist</t>
  </si>
  <si>
    <t>Oilmont Water Dist</t>
  </si>
  <si>
    <t>Olney Rural Fire Dist</t>
  </si>
  <si>
    <t>051513</t>
  </si>
  <si>
    <t>Opheim Cemetery Dist</t>
  </si>
  <si>
    <t>075302</t>
  </si>
  <si>
    <t>Opportunity Rural Fire Dist</t>
  </si>
  <si>
    <t>051203</t>
  </si>
  <si>
    <t>Outlook Cemetery Dist</t>
  </si>
  <si>
    <t>074601</t>
  </si>
  <si>
    <t>Outlook County Water &amp; Sewer Dist</t>
  </si>
  <si>
    <t>Outlook Rural Fire Dist</t>
  </si>
  <si>
    <t>054602</t>
  </si>
  <si>
    <t>Ovando Rural Fire Dist</t>
  </si>
  <si>
    <t>053906</t>
  </si>
  <si>
    <t>Pablo-Lake County Water &amp; Sewer Dist</t>
  </si>
  <si>
    <t>Painted Rocks Rural Fire Dist</t>
  </si>
  <si>
    <t>054110</t>
  </si>
  <si>
    <t>Panoramic Mountain River Heights Water Dist</t>
  </si>
  <si>
    <t>Paradise Cemetery Dist</t>
  </si>
  <si>
    <t>074504</t>
  </si>
  <si>
    <t>Paradise TV Dist</t>
  </si>
  <si>
    <t>Paradise Valley Fire Service Area</t>
  </si>
  <si>
    <t>Paradise Valley Irrigation Dist</t>
  </si>
  <si>
    <t>060305</t>
  </si>
  <si>
    <t>Park City Cemetery Dist</t>
  </si>
  <si>
    <t>074801</t>
  </si>
  <si>
    <t>Park City County Water &amp; Sewer Dist</t>
  </si>
  <si>
    <t>Park City Rural Fire Dist No. 2</t>
  </si>
  <si>
    <t>054803</t>
  </si>
  <si>
    <t>Park Conservation Dist</t>
  </si>
  <si>
    <t>Park County Rural Fire Dist No. 1</t>
  </si>
  <si>
    <t>053404</t>
  </si>
  <si>
    <t>Peerless Rural Fire Dist</t>
  </si>
  <si>
    <t>051002</t>
  </si>
  <si>
    <t>Petroleum County Conservation Dist</t>
  </si>
  <si>
    <t>Petroleum County Rural Fire Dist</t>
  </si>
  <si>
    <t>053501</t>
  </si>
  <si>
    <t>Petrolia Irrigation Dist</t>
  </si>
  <si>
    <t>063501</t>
  </si>
  <si>
    <t>Philipsburg Cemetery Dist No. 1</t>
  </si>
  <si>
    <t>072002</t>
  </si>
  <si>
    <t>Philipsburg TV Dist</t>
  </si>
  <si>
    <t>Phillips Conservation Dist</t>
  </si>
  <si>
    <t>Phillips County Green Meadow Water &amp; Sewer Dist</t>
  </si>
  <si>
    <t>Phillips County Regional Airport Authority</t>
  </si>
  <si>
    <t>Phillips County TV Dist</t>
  </si>
  <si>
    <t>Phillips County Whitewater Water &amp; Sewer Dist</t>
  </si>
  <si>
    <t>Phillips-Zortman Water &amp; Sewer Dist</t>
  </si>
  <si>
    <t>Pines County Water &amp; Sewer Dist</t>
  </si>
  <si>
    <t>Pioneer Cemetery Dist</t>
  </si>
  <si>
    <t>072803</t>
  </si>
  <si>
    <t>Plains Cemetery Dist</t>
  </si>
  <si>
    <t>074502</t>
  </si>
  <si>
    <t>054506</t>
  </si>
  <si>
    <t>Plains-Paradise TV Dist</t>
  </si>
  <si>
    <t>Pleasant View Homesites County Water/Sewer Dist</t>
  </si>
  <si>
    <t>Plentywood Cemetery Dist</t>
  </si>
  <si>
    <t>074602</t>
  </si>
  <si>
    <t>Plentywood Rural Fire Dist</t>
  </si>
  <si>
    <t>054603</t>
  </si>
  <si>
    <t>Plevna Rural Fire Dist</t>
  </si>
  <si>
    <t>051302</t>
  </si>
  <si>
    <t>Plevna TV Dist</t>
  </si>
  <si>
    <t>Polson Rural Fire Dist</t>
  </si>
  <si>
    <t>052406</t>
  </si>
  <si>
    <t>Pondera County Cemetery Dist No. 1</t>
  </si>
  <si>
    <t>073702</t>
  </si>
  <si>
    <t>Pondera County Cemetery Dist No. 2</t>
  </si>
  <si>
    <t>073701</t>
  </si>
  <si>
    <t>Pondera County Conservation Dist</t>
  </si>
  <si>
    <t>Pondera County Rural Fire Dist</t>
  </si>
  <si>
    <t>053701</t>
  </si>
  <si>
    <t>Ponderilla Hills/Lake County Water &amp; Sewer</t>
  </si>
  <si>
    <t>Poplar Hospital Dist</t>
  </si>
  <si>
    <t>Poplar TV Dist</t>
  </si>
  <si>
    <t>Port of Montana - Port Authority</t>
  </si>
  <si>
    <t>Powder River Conservation Dist</t>
  </si>
  <si>
    <t>Powder River TV Dist</t>
  </si>
  <si>
    <t>Power Teton County Water &amp; Sewer Dist</t>
  </si>
  <si>
    <t>Prairie County Airport Authority</t>
  </si>
  <si>
    <t>Prairie County Cemetery Dist</t>
  </si>
  <si>
    <t>074001</t>
  </si>
  <si>
    <t>Prairie County Conservation Dist</t>
  </si>
  <si>
    <t>Prairie County Hospital Dist</t>
  </si>
  <si>
    <t>Public Housing Authority of Butte</t>
  </si>
  <si>
    <t>Race Track Valley Fire Dist</t>
  </si>
  <si>
    <t>053904</t>
  </si>
  <si>
    <t>Rae Subdivision County Water &amp; Sewer Dist</t>
  </si>
  <si>
    <t>Ranch County Water/Sewer Dist</t>
  </si>
  <si>
    <t>Rapelje Cemetery Dist</t>
  </si>
  <si>
    <t>074802</t>
  </si>
  <si>
    <t>Ravalli County Economic Development Authority</t>
  </si>
  <si>
    <t>Ravalli County Park Dist - Lone Rock</t>
  </si>
  <si>
    <t>Ravalli County Park Dist No. 2</t>
  </si>
  <si>
    <t>Red Lodge Rural Fire Dist 7</t>
  </si>
  <si>
    <t>050506</t>
  </si>
  <si>
    <t>Red Rock River Water &amp; Sewer Dist</t>
  </si>
  <si>
    <t>Redstone Cemetery Dist</t>
  </si>
  <si>
    <t>074603</t>
  </si>
  <si>
    <t>Redstone Rural Fire Dist</t>
  </si>
  <si>
    <t>054604</t>
  </si>
  <si>
    <t>Reed Point County Water &amp; Sewer Dist</t>
  </si>
  <si>
    <t>Reserve Water &amp; Sewer Dist</t>
  </si>
  <si>
    <t>Richland County Cemetery Dist</t>
  </si>
  <si>
    <t>074201</t>
  </si>
  <si>
    <t>Richland County Conservation Dist</t>
  </si>
  <si>
    <t>Richland County Hospital Dist</t>
  </si>
  <si>
    <t>Ridgelawn County Water &amp; Sewer Dist</t>
  </si>
  <si>
    <t>Rimini County Water &amp; Sewer Dist</t>
  </si>
  <si>
    <t>River Rock Water &amp; Sewer Dist</t>
  </si>
  <si>
    <t>Riverside Water &amp; Sewer Dist</t>
  </si>
  <si>
    <t>Roberts Cemetery Dist No. 6</t>
  </si>
  <si>
    <t>070505</t>
  </si>
  <si>
    <t>Roberts Rural Fire Dist No. 6</t>
  </si>
  <si>
    <t>050507</t>
  </si>
  <si>
    <t>Roberts/Carbon County Water &amp; Sewer Dist</t>
  </si>
  <si>
    <t>Rockvale Cemetery Dist No. 1</t>
  </si>
  <si>
    <t>070506</t>
  </si>
  <si>
    <t>Rollins Rural Fire Dist</t>
  </si>
  <si>
    <t>052407</t>
  </si>
  <si>
    <t>Ronan Housing Authority</t>
  </si>
  <si>
    <t>Ronan Library Dist</t>
  </si>
  <si>
    <t>Ronan Rural Fire Dist</t>
  </si>
  <si>
    <t>052408</t>
  </si>
  <si>
    <t>Roosevelt Conservation Dist</t>
  </si>
  <si>
    <t>Roosevelt County Hospital Dist</t>
  </si>
  <si>
    <t>Roscoe Cemetery Dist No. 5</t>
  </si>
  <si>
    <t>070507</t>
  </si>
  <si>
    <t>Roscoe Rural Fire Dist</t>
  </si>
  <si>
    <t>050508</t>
  </si>
  <si>
    <t>Rosebud Cemetery Dist</t>
  </si>
  <si>
    <t>074803</t>
  </si>
  <si>
    <t>Rosebud Conservation Dist</t>
  </si>
  <si>
    <t>Rosebud Sewer Dist</t>
  </si>
  <si>
    <t>Roundup Cemetery Dist</t>
  </si>
  <si>
    <t>073302</t>
  </si>
  <si>
    <t>Roundup TV Dist</t>
  </si>
  <si>
    <t>Roy Rural Fire Dist</t>
  </si>
  <si>
    <t>051406</t>
  </si>
  <si>
    <t>Roy Water &amp; Sewer Dist</t>
  </si>
  <si>
    <t>Ruby Valley Conservation Dist</t>
  </si>
  <si>
    <t>Ruby Valley Hospital Dist</t>
  </si>
  <si>
    <t>Rudyard County Water &amp; Sewer Dist</t>
  </si>
  <si>
    <t>Rudyard Rural Fire Dist</t>
  </si>
  <si>
    <t>052108</t>
  </si>
  <si>
    <t>Sage Creek Water Dist</t>
  </si>
  <si>
    <t>Sand Coulee Fire Service Area</t>
  </si>
  <si>
    <t>Sanders County Water Dist @ Paradise</t>
  </si>
  <si>
    <t>Savage Irrigation Dist</t>
  </si>
  <si>
    <t>064204</t>
  </si>
  <si>
    <t>Savage Rural Fire Dist</t>
  </si>
  <si>
    <t>054203</t>
  </si>
  <si>
    <t>Sedan Rural Fire Dist</t>
  </si>
  <si>
    <t>051606</t>
  </si>
  <si>
    <t>Seeley Lake Cemetery Dist</t>
  </si>
  <si>
    <t>073202</t>
  </si>
  <si>
    <t>Seeley Lake Rural Fire Dist</t>
  </si>
  <si>
    <t>053205</t>
  </si>
  <si>
    <t>Seeley Lake Sewer Dist</t>
  </si>
  <si>
    <t>Seeley Lake Water Dist</t>
  </si>
  <si>
    <t>Seeley Lake-Swan Valley Hospital Dist</t>
  </si>
  <si>
    <t>Shelby Addition County Water Dist</t>
  </si>
  <si>
    <t>Shepherd Cemetery Dist</t>
  </si>
  <si>
    <t>075603</t>
  </si>
  <si>
    <t>Shepherd Drainage Dist</t>
  </si>
  <si>
    <t>Shepherd Fire Service Area</t>
  </si>
  <si>
    <t>Sheridan Alder Park Dist</t>
  </si>
  <si>
    <t>Sheridan Cemetery Dist</t>
  </si>
  <si>
    <t>072809</t>
  </si>
  <si>
    <t>Sheridan County Conservation Dist</t>
  </si>
  <si>
    <t>Sheridan County Hospital Dist</t>
  </si>
  <si>
    <t>Sheridan Rural Fire Dist</t>
  </si>
  <si>
    <t>052804</t>
  </si>
  <si>
    <t>Shields Valley TV Dist</t>
  </si>
  <si>
    <t>Sidney Water Users Irrigation Dist</t>
  </si>
  <si>
    <t>064205</t>
  </si>
  <si>
    <t>Sidney-Richland Airport Authority</t>
  </si>
  <si>
    <t>Silver Bow Water &amp; Sewer Dist</t>
  </si>
  <si>
    <t>Simms County Sewer Dist</t>
  </si>
  <si>
    <t>Simms Fire Service Area</t>
  </si>
  <si>
    <t>Smith Lake Vista County Water Dist</t>
  </si>
  <si>
    <t>Smith Valley Rural Fire Dist</t>
  </si>
  <si>
    <t>051514</t>
  </si>
  <si>
    <t>Somers Rural Fire Dist</t>
  </si>
  <si>
    <t>051515</t>
  </si>
  <si>
    <t>Somers Water &amp; Sewer Dist</t>
  </si>
  <si>
    <t>South Boulder Cemetery Dist</t>
  </si>
  <si>
    <t>072805</t>
  </si>
  <si>
    <t>South Chester County Water Dist</t>
  </si>
  <si>
    <t>South Kalispell Rural Fire Dist</t>
  </si>
  <si>
    <t>051516</t>
  </si>
  <si>
    <t>South Wind Water &amp; Sewer Dist</t>
  </si>
  <si>
    <t>Spring Meadows Water Dist</t>
  </si>
  <si>
    <t>St. Ignatius Public Library</t>
  </si>
  <si>
    <t>St. Ignatius Rural Fire Dist</t>
  </si>
  <si>
    <t>052409</t>
  </si>
  <si>
    <t>St. Joe Rural Fire Dist</t>
  </si>
  <si>
    <t>052106</t>
  </si>
  <si>
    <t>St. Marie Rural Fire Dist</t>
  </si>
  <si>
    <t>055302</t>
  </si>
  <si>
    <t>St. Regis Cemetery Dist No. 2</t>
  </si>
  <si>
    <t>073101</t>
  </si>
  <si>
    <t>St. Regis Resort Area Dist</t>
  </si>
  <si>
    <t>St. Regis Rural Fire Dist</t>
  </si>
  <si>
    <t>053102</t>
  </si>
  <si>
    <t>Stanford Rural Fire Dist</t>
  </si>
  <si>
    <t>052304</t>
  </si>
  <si>
    <t>Stevensville Rural Fire Dist</t>
  </si>
  <si>
    <t>054105</t>
  </si>
  <si>
    <t>Stillwater Conservation Dist</t>
  </si>
  <si>
    <t>Stillwater County Water &amp; Sewer Dist</t>
  </si>
  <si>
    <t>Stockett Water &amp; Sewer Dist</t>
  </si>
  <si>
    <t>Story Mill Rural Fire Dist</t>
  </si>
  <si>
    <t>051614</t>
  </si>
  <si>
    <t>Sula Rural Fire Dist</t>
  </si>
  <si>
    <t>054106</t>
  </si>
  <si>
    <t>Sun Prairie County Water Dist</t>
  </si>
  <si>
    <t>Sun Prairie Village Water &amp; Sewer</t>
  </si>
  <si>
    <t>Sun River Cemetery Dist</t>
  </si>
  <si>
    <t>070701</t>
  </si>
  <si>
    <t>Sunny Meadows Missoula County Water &amp; Sewer Dist</t>
  </si>
  <si>
    <t>Sunset Irrigation Dist</t>
  </si>
  <si>
    <t>064108</t>
  </si>
  <si>
    <t>Superior Cemetery Dist No. 1</t>
  </si>
  <si>
    <t>073102</t>
  </si>
  <si>
    <t>Superior Rural Fire Dist</t>
  </si>
  <si>
    <t>053103</t>
  </si>
  <si>
    <t>Superior TV Dist</t>
  </si>
  <si>
    <t>Swan Hill TV Dist - Flathead County</t>
  </si>
  <si>
    <t>Swan Lake Rural Fire Dist</t>
  </si>
  <si>
    <t>052410</t>
  </si>
  <si>
    <t>Swan Valley Fire Service Area</t>
  </si>
  <si>
    <t>Sweet Grass Community County Water and Sewer Dist</t>
  </si>
  <si>
    <t>Sweet Grass County Conservation Dist</t>
  </si>
  <si>
    <t>Target Range Sewer &amp; Water Dist</t>
  </si>
  <si>
    <t>Taylor Cemetery Dist</t>
  </si>
  <si>
    <t>072806</t>
  </si>
  <si>
    <t>Ten Mile Creek Estates/Pleasant Valley County Water &amp; Sewer Dist</t>
  </si>
  <si>
    <t>Terry TV Dist</t>
  </si>
  <si>
    <t>Teton Conservation Dist</t>
  </si>
  <si>
    <t>Teton County Fire Service Area</t>
  </si>
  <si>
    <t>Teton County Refuse Disposal Dist No. 1</t>
  </si>
  <si>
    <t>Thompson Falls Rural Fire Dist</t>
  </si>
  <si>
    <t>054508</t>
  </si>
  <si>
    <t>Three Forks Dyke Dist</t>
  </si>
  <si>
    <t>Three Forks Rural Fire Dist</t>
  </si>
  <si>
    <t>051607</t>
  </si>
  <si>
    <t>Three Mile Rural Fire Dist</t>
  </si>
  <si>
    <t>054107</t>
  </si>
  <si>
    <t>Tiber County Water Dist</t>
  </si>
  <si>
    <t>Tiffin Tracts Water Users Assoc</t>
  </si>
  <si>
    <t>Tin Cup Water &amp; Sewer Dist</t>
  </si>
  <si>
    <t>Tobacco Valley Business Industrial Dist</t>
  </si>
  <si>
    <t>Tongue &amp; Yellowstone River Irrigation Dist</t>
  </si>
  <si>
    <t>060901</t>
  </si>
  <si>
    <t>Toole County Conservation Dist</t>
  </si>
  <si>
    <t>Toole County TV Dist</t>
  </si>
  <si>
    <t>Toston Irrigation Dist</t>
  </si>
  <si>
    <t>060401</t>
  </si>
  <si>
    <t>Townsend TV Dist</t>
  </si>
  <si>
    <t>Treasure County Conservation Dist</t>
  </si>
  <si>
    <t>Trego/Fortine/Stryker Fire Service Area</t>
  </si>
  <si>
    <t>Tri-City Interlocal Equipment Pool</t>
  </si>
  <si>
    <t>Tri-County Water Dist</t>
  </si>
  <si>
    <t>Tri-Lakes Fire Service Area</t>
  </si>
  <si>
    <t>Trout Creek Park Dist</t>
  </si>
  <si>
    <t>Trout Creek Rural Fire Dist</t>
  </si>
  <si>
    <t>054509</t>
  </si>
  <si>
    <t>Troy Park Dist</t>
  </si>
  <si>
    <t>Troy Rural Fire Dist</t>
  </si>
  <si>
    <t>052704</t>
  </si>
  <si>
    <t>Twin Bridges Cemetery Dist</t>
  </si>
  <si>
    <t>072807</t>
  </si>
  <si>
    <t>Twin Bridges Park Dist</t>
  </si>
  <si>
    <t>Twin Bridges Rural Fire Dist</t>
  </si>
  <si>
    <t>052805</t>
  </si>
  <si>
    <t>Two Leggins Drainage Dist</t>
  </si>
  <si>
    <t>Two Rivers Authority</t>
  </si>
  <si>
    <t>Ulm Fire Service Area</t>
  </si>
  <si>
    <t>Unified Disposal Dist</t>
  </si>
  <si>
    <t>Upper &amp; Lower River Road County Water &amp; Sewer Dist</t>
  </si>
  <si>
    <t>Upper Musselshell Conservation Dist</t>
  </si>
  <si>
    <t>Upper Yaak Fire Service Area</t>
  </si>
  <si>
    <t>Urban Transportation Dist of Dawson County</t>
  </si>
  <si>
    <t>Valley Center Drainage Dist</t>
  </si>
  <si>
    <t>Valley County Conservation Dist</t>
  </si>
  <si>
    <t>Valley Fire Dist</t>
  </si>
  <si>
    <t>052001</t>
  </si>
  <si>
    <t>Valley Grove County Water &amp; Sewer Dist</t>
  </si>
  <si>
    <t>Valley TV Dist</t>
  </si>
  <si>
    <t>Vaughn Fire Service Area</t>
  </si>
  <si>
    <t>Vaughn Small Drainage Dist</t>
  </si>
  <si>
    <t>Vaughn-Cascade County Sewer Dist</t>
  </si>
  <si>
    <t>Victor Rural Fire Dist</t>
  </si>
  <si>
    <t>054108</t>
  </si>
  <si>
    <t>Victor Water &amp;/or Sewer Dist</t>
  </si>
  <si>
    <t>Victory Irrigation Dist</t>
  </si>
  <si>
    <t>065604</t>
  </si>
  <si>
    <t>Virginia City Cemetery Dist</t>
  </si>
  <si>
    <t>072808</t>
  </si>
  <si>
    <t>Virginia City Rural Fire Dist</t>
  </si>
  <si>
    <t>052806</t>
  </si>
  <si>
    <t>Ward Irrigation Dist</t>
  </si>
  <si>
    <t>064109</t>
  </si>
  <si>
    <t>West Bench Irrigation Dist</t>
  </si>
  <si>
    <t>060102</t>
  </si>
  <si>
    <t>West End Cemetery Dist</t>
  </si>
  <si>
    <t>071802</t>
  </si>
  <si>
    <t>West End Rural Fire Dist</t>
  </si>
  <si>
    <t>053104</t>
  </si>
  <si>
    <t>West Fork Rural Fire Dist</t>
  </si>
  <si>
    <t>054109</t>
  </si>
  <si>
    <t>West Glendive Rural Fire Dist</t>
  </si>
  <si>
    <t>051101</t>
  </si>
  <si>
    <t>West Great Falls Flood Control &amp; Drainage Dist</t>
  </si>
  <si>
    <t>West Liberty County Rural Fire Dist</t>
  </si>
  <si>
    <t>052602</t>
  </si>
  <si>
    <t>West Rosebud Rural Fire Dist</t>
  </si>
  <si>
    <t>054403</t>
  </si>
  <si>
    <t>West Valley Rural Fire Dist - Anaconda</t>
  </si>
  <si>
    <t>051201</t>
  </si>
  <si>
    <t>West Valley Rural Fire Dist - Kalispell</t>
  </si>
  <si>
    <t>051517</t>
  </si>
  <si>
    <t>West Yellowstone TV Dist</t>
  </si>
  <si>
    <t>Westby Rural Fire Dist</t>
  </si>
  <si>
    <t>054605</t>
  </si>
  <si>
    <t>Western Sanders County TV Dist</t>
  </si>
  <si>
    <t>Whitefish County Water &amp; Sewer Dist</t>
  </si>
  <si>
    <t>Whitefish Fire Service Area</t>
  </si>
  <si>
    <t>Whitefish Housing Authority</t>
  </si>
  <si>
    <t>Whitehall TV Dist</t>
  </si>
  <si>
    <t>Whitehorse Rural Fire Dist No. 8</t>
  </si>
  <si>
    <t>050509</t>
  </si>
  <si>
    <t>Whitepine Cemetery Dist</t>
  </si>
  <si>
    <t>074503</t>
  </si>
  <si>
    <t>Wibaux Conservation Dist</t>
  </si>
  <si>
    <t>Wibaux County Fire Dist</t>
  </si>
  <si>
    <t>055501</t>
  </si>
  <si>
    <t>Wildhorse Rural Fire Dist</t>
  </si>
  <si>
    <t>052109</t>
  </si>
  <si>
    <t>Willow Creek Drainage Dist</t>
  </si>
  <si>
    <t>Willow Creek Rural Fire Dist</t>
  </si>
  <si>
    <t>051609</t>
  </si>
  <si>
    <t>Willow Creek Sewer Dist No. 306</t>
  </si>
  <si>
    <t>Wilsall Rural Fire Dist</t>
  </si>
  <si>
    <t>053405</t>
  </si>
  <si>
    <t>Wilsall Water Dist</t>
  </si>
  <si>
    <t>Wisdom Cemetery Dist</t>
  </si>
  <si>
    <t>070106</t>
  </si>
  <si>
    <t>Wisdom Rural Fire Dist</t>
  </si>
  <si>
    <t>050104</t>
  </si>
  <si>
    <t>Wisdom Sewer Dist</t>
  </si>
  <si>
    <t>Wolf Creek Water &amp; Sewer Dist</t>
  </si>
  <si>
    <t>Wolf Creek-Craig Fire Service Area</t>
  </si>
  <si>
    <t>Wolf Point TV Dist</t>
  </si>
  <si>
    <t>Woods Bay Water &amp; Sewer Dist</t>
  </si>
  <si>
    <t>Woodside Park County Water &amp; Sewer Dist</t>
  </si>
  <si>
    <t>Worden Rural Fire Dist</t>
  </si>
  <si>
    <t>055604</t>
  </si>
  <si>
    <t>Worden-Ballantine Water &amp; Sewer Dist</t>
  </si>
  <si>
    <t>Yellowstone Boys &amp; Girls Ranch Co Water &amp; Sewer Distr</t>
  </si>
  <si>
    <t>Yellowstone City-County Health Dept</t>
  </si>
  <si>
    <t>Yellowstone Conservation Dist</t>
  </si>
  <si>
    <t>Yellowstone Holiday County Water &amp; Sewer Dist No. 348</t>
  </si>
  <si>
    <t>Yellowstone Irrigation Dist</t>
  </si>
  <si>
    <t>065201</t>
  </si>
  <si>
    <t>York Fire Service Area</t>
  </si>
  <si>
    <t>Zurich Irrigation Dist</t>
  </si>
  <si>
    <t>060306</t>
  </si>
  <si>
    <t>03/31</t>
  </si>
  <si>
    <t>06/30</t>
  </si>
  <si>
    <t>12/31</t>
  </si>
  <si>
    <t>04/30</t>
  </si>
  <si>
    <t>05/31</t>
  </si>
  <si>
    <t>10/31</t>
  </si>
  <si>
    <t>09/30</t>
  </si>
  <si>
    <t>08/31</t>
  </si>
  <si>
    <t>Entity</t>
  </si>
  <si>
    <t>FYE</t>
  </si>
  <si>
    <t>FY</t>
  </si>
  <si>
    <t>1)  Upload through the Portal:</t>
  </si>
  <si>
    <t>2)  Email to:</t>
  </si>
  <si>
    <t>3)  Standard Mail:</t>
  </si>
  <si>
    <t>*  Please make payment to Local Government Services.  
*  Filing fee form must be attached to all reports.
*  Filing fee form must be included with payment.
*  Report is due within 6 months of your fiscal year-end.</t>
  </si>
  <si>
    <r>
      <t xml:space="preserve">Cash Balance at </t>
    </r>
    <r>
      <rPr>
        <b/>
        <u/>
        <sz val="12"/>
        <rFont val="Calibri"/>
        <family val="2"/>
      </rPr>
      <t>End</t>
    </r>
    <r>
      <rPr>
        <b/>
        <sz val="12"/>
        <rFont val="Calibri"/>
        <family val="2"/>
      </rPr>
      <t xml:space="preserve"> of Fiscal year </t>
    </r>
  </si>
  <si>
    <t>BARS ACCT #</t>
  </si>
  <si>
    <r>
      <t xml:space="preserve"> </t>
    </r>
    <r>
      <rPr>
        <u/>
        <sz val="11"/>
        <rFont val="Arial"/>
        <family val="2"/>
      </rPr>
      <t xml:space="preserve">                        </t>
    </r>
  </si>
  <si>
    <t>*Prior Period Adjustment</t>
  </si>
  <si>
    <t>Financial Institution</t>
  </si>
  <si>
    <t>Description (From/Source)</t>
  </si>
  <si>
    <t>Mitchell Building - Room 255</t>
  </si>
  <si>
    <t>SUBMIT TO THE DEPARTMENT OF ADMINISTRATION - LGS in one of the following ways:</t>
  </si>
  <si>
    <r>
      <t>Taxes/Assessments</t>
    </r>
    <r>
      <rPr>
        <sz val="11"/>
        <rFont val="Calibri"/>
        <family val="2"/>
      </rPr>
      <t xml:space="preserve"> (obtained from County Treasurer’s reports)</t>
    </r>
  </si>
  <si>
    <r>
      <t xml:space="preserve">Licenses and Permits </t>
    </r>
    <r>
      <rPr>
        <sz val="11"/>
        <rFont val="Calibri"/>
        <family val="2"/>
      </rPr>
      <t>(Fees charged for licenses or permits)</t>
    </r>
  </si>
  <si>
    <r>
      <t xml:space="preserve">Federal: </t>
    </r>
    <r>
      <rPr>
        <sz val="11"/>
        <rFont val="Calibri"/>
        <family val="2"/>
      </rPr>
      <t>(List all Federal grants and shared revenues received from Federal or State agencies)</t>
    </r>
  </si>
  <si>
    <r>
      <t xml:space="preserve">State: </t>
    </r>
    <r>
      <rPr>
        <sz val="11"/>
        <rFont val="Calibri"/>
        <family val="2"/>
      </rPr>
      <t>(List all State grants and shared revenues received from State agencies)</t>
    </r>
  </si>
  <si>
    <r>
      <t xml:space="preserve">Other local revenues, donations and grants:  </t>
    </r>
    <r>
      <rPr>
        <b/>
        <sz val="11"/>
        <rFont val="Calibri"/>
        <family val="2"/>
      </rPr>
      <t>(List)</t>
    </r>
  </si>
  <si>
    <r>
      <t xml:space="preserve">Charges for Services </t>
    </r>
    <r>
      <rPr>
        <b/>
        <sz val="11"/>
        <rFont val="Calibri"/>
        <family val="2"/>
      </rPr>
      <t>(Fees your entity charges for services)</t>
    </r>
  </si>
  <si>
    <r>
      <t>Transfers in</t>
    </r>
    <r>
      <rPr>
        <sz val="11"/>
        <rFont val="Calibri"/>
        <family val="2"/>
      </rPr>
      <t xml:space="preserve"> (Money transferred in from another </t>
    </r>
    <r>
      <rPr>
        <b/>
        <sz val="11"/>
        <rFont val="Calibri"/>
        <family val="2"/>
      </rPr>
      <t xml:space="preserve">fund </t>
    </r>
    <r>
      <rPr>
        <sz val="11"/>
        <rFont val="Calibri"/>
        <family val="2"/>
      </rPr>
      <t>of the entity)</t>
    </r>
  </si>
  <si>
    <r>
      <t xml:space="preserve">Transfers out </t>
    </r>
    <r>
      <rPr>
        <sz val="11"/>
        <rFont val="Calibri"/>
        <family val="2"/>
      </rPr>
      <t>(Money transferred out to another</t>
    </r>
    <r>
      <rPr>
        <b/>
        <sz val="11"/>
        <rFont val="Calibri"/>
        <family val="2"/>
      </rPr>
      <t xml:space="preserve"> fund</t>
    </r>
    <r>
      <rPr>
        <sz val="11"/>
        <rFont val="Calibri"/>
        <family val="2"/>
      </rPr>
      <t xml:space="preserve"> of the entity)</t>
    </r>
    <r>
      <rPr>
        <b/>
        <sz val="11"/>
        <rFont val="Calibri"/>
        <family val="2"/>
      </rPr>
      <t xml:space="preserve"> </t>
    </r>
    <r>
      <rPr>
        <b/>
        <sz val="11"/>
        <color rgb="FFC00000"/>
        <rFont val="Calibri"/>
        <family val="2"/>
      </rPr>
      <t>Enter as negative</t>
    </r>
  </si>
  <si>
    <r>
      <t xml:space="preserve">ALL DEBT PROCEEDS RECEIVED IN THIS FISCAL YEAR </t>
    </r>
    <r>
      <rPr>
        <b/>
        <i/>
        <u/>
        <sz val="11"/>
        <rFont val="Calibri"/>
        <family val="2"/>
      </rPr>
      <t>(NOT GRANTS)</t>
    </r>
  </si>
  <si>
    <r>
      <t>Subtract outstanding checks (</t>
    </r>
    <r>
      <rPr>
        <sz val="11"/>
        <color rgb="FFC00000"/>
        <rFont val="Calibri"/>
        <family val="2"/>
      </rPr>
      <t>enter as a negative</t>
    </r>
    <r>
      <rPr>
        <sz val="11"/>
        <rFont val="Calibri"/>
        <family val="2"/>
      </rPr>
      <t>)</t>
    </r>
  </si>
  <si>
    <t>Vehicles:</t>
  </si>
  <si>
    <t>Improvements:</t>
  </si>
  <si>
    <t>Buildings:</t>
  </si>
  <si>
    <t>Land:</t>
  </si>
  <si>
    <t>FEDERAL EXPENDITURES</t>
  </si>
  <si>
    <t>During the fiscal year, how much in total did your local government expend in federal awards (federal grants and loans expended?)</t>
  </si>
  <si>
    <t>Machinery/Equipment:</t>
  </si>
  <si>
    <r>
      <t>Allowance for Depreciation</t>
    </r>
    <r>
      <rPr>
        <sz val="11"/>
        <color rgb="FFFF0000"/>
        <rFont val="Calibri"/>
        <family val="2"/>
        <scheme val="minor"/>
      </rPr>
      <t xml:space="preserve"> (enter as a negative)</t>
    </r>
  </si>
  <si>
    <t>Other:</t>
  </si>
  <si>
    <t>Total Debt Proceeds:</t>
  </si>
  <si>
    <r>
      <rPr>
        <b/>
        <u/>
        <sz val="11"/>
        <rFont val="Calibri"/>
        <family val="2"/>
      </rPr>
      <t>Purpose of Debt</t>
    </r>
    <r>
      <rPr>
        <b/>
        <sz val="11"/>
        <rFont val="Calibri"/>
        <family val="2"/>
      </rPr>
      <t xml:space="preserve">     </t>
    </r>
  </si>
  <si>
    <t>Local Government Annual Filing Fee Schedule</t>
  </si>
  <si>
    <t>MT</t>
  </si>
  <si>
    <t>Total Federal Expenditures:</t>
  </si>
  <si>
    <t>* Complete Schedule of Assets &amp; Liab section below to balance</t>
  </si>
  <si>
    <t xml:space="preserve">1. Determine the Total Receipts:  Page 3  Line (10)  </t>
  </si>
  <si>
    <r>
      <t xml:space="preserve">Total Cash Receipts </t>
    </r>
    <r>
      <rPr>
        <b/>
        <sz val="12"/>
        <rFont val="Calibri"/>
        <family val="2"/>
      </rPr>
      <t>(</t>
    </r>
    <r>
      <rPr>
        <b/>
        <i/>
        <sz val="12"/>
        <rFont val="Calibri"/>
        <family val="2"/>
      </rPr>
      <t>Total Lines 2 through 9</t>
    </r>
    <r>
      <rPr>
        <b/>
        <sz val="12"/>
        <rFont val="Calibri"/>
        <family val="2"/>
      </rPr>
      <t>)</t>
    </r>
  </si>
  <si>
    <r>
      <t xml:space="preserve">Total Cash Disbursements </t>
    </r>
    <r>
      <rPr>
        <b/>
        <sz val="12"/>
        <rFont val="Calibri"/>
        <family val="2"/>
      </rPr>
      <t>(Total Lines 11 thru 13)</t>
    </r>
  </si>
  <si>
    <t>Total Other       (Total Lines 15 through 17)</t>
  </si>
  <si>
    <t>Board Member :</t>
  </si>
  <si>
    <t>Exceeds:</t>
  </si>
  <si>
    <r>
      <rPr>
        <b/>
        <u/>
        <sz val="12"/>
        <rFont val="Calibri"/>
        <family val="2"/>
      </rPr>
      <t>FEE REQUIREMENT</t>
    </r>
    <r>
      <rPr>
        <b/>
        <sz val="12"/>
        <rFont val="Calibri"/>
        <family val="2"/>
      </rPr>
      <t>:</t>
    </r>
    <r>
      <rPr>
        <sz val="12"/>
        <rFont val="Calibri"/>
        <family val="2"/>
      </rPr>
      <t xml:space="preserve">  As provided by 2-7-514, MCA, each local government  required to have an audit under 2-7-503, MCA, shall pay an annual filing fee to the department; the fee schedule shall be based upon the local government's annual revenue amounts.  Administrative Rule 2.4.402 defines "revenue" as all receipts or inflows of resources of a local government entity from any source excluding the proceeds from bond issuances and other long-term debt not received from state or federal sources. 
</t>
    </r>
  </si>
  <si>
    <r>
      <rPr>
        <b/>
        <u/>
        <sz val="12"/>
        <color indexed="8"/>
        <rFont val="Calibri"/>
        <family val="2"/>
        <scheme val="minor"/>
      </rPr>
      <t xml:space="preserve">Alternative Report Formats: </t>
    </r>
    <r>
      <rPr>
        <sz val="12"/>
        <color indexed="8"/>
        <rFont val="Calibri"/>
        <family val="2"/>
        <scheme val="minor"/>
      </rPr>
      <t xml:space="preserve">
You may submit computer-generated reports (such as a Balance Sheet and a Profit &amp; Loss or Income Statement; or an audit) as long as similar information is provided. A filing fee form must be included with your computer generated reports.
</t>
    </r>
  </si>
  <si>
    <t>Annual Financial Report Instructions</t>
  </si>
  <si>
    <t>This form is used to report the financial status of the Special Purpose District as of the fiscal year end and  determine any filing fees which may be due.  There are 3 tabs in this workbook: "Instructions", "Filing Fee Form" and "Annual Financial Report".</t>
  </si>
  <si>
    <t>Information in the salmon color cells may NOT be modified.</t>
  </si>
  <si>
    <t>Instructions - Tab 1</t>
  </si>
  <si>
    <t>Filing Fee Form - Tab 2</t>
  </si>
  <si>
    <t xml:space="preserve">1.  Filing Fee Form:  used to determine the amount of the filing fee as required by MCA 2-7-514 and if there is an audit requirement per MCA 2-7-503.  </t>
  </si>
  <si>
    <t>Completed</t>
  </si>
  <si>
    <t>B.  Entity Contact Information:  enter name, email, title and phone number.</t>
  </si>
  <si>
    <t>C.  Determination of Filing Fee:  Part I of this section will auto-fill with data from the Annual Financial Report tab.  Part II of this section should be completed if any debt proceeds were received during the fiscal year.</t>
  </si>
  <si>
    <t>Manual Completion of the Filing Fee Form</t>
  </si>
  <si>
    <t xml:space="preserve">Complete steps A and B above.  Part I:  determine if filing fee is owed using the amount of cash receipts from (Line 10) and the table within the filing fee tab.  Complete part II if entity received any debt proceeds (line 15) to determine an if audit is required.  </t>
  </si>
  <si>
    <t>Annual Financial Report - Tab 3</t>
  </si>
  <si>
    <t>2.  Annual Financial Report: used to report the financial activity of the entity for the fiscal year.</t>
  </si>
  <si>
    <t>F.  Line 20 Cash Balance at End of Fiscal Year:  automatically calculates.</t>
  </si>
  <si>
    <t>G.  Lines (1a) to (1f) Cash and Investments:  enter amounts from bank statement and/or reconciliations at fiscal year end.  The amount in line (1f) should match to the amount in line 20.  The crosscheck box under line 20 should equal $0.  If it does not, you should determine the reason for the out of balance and make any corrections necessary prior to submitting the report.</t>
  </si>
  <si>
    <t>H.  Line 2 Capital Assets:  enter amounts if applicable.</t>
  </si>
  <si>
    <t>I.  Line 3 Liabilities; Line 4 Debt Proceeds; and Line 5 Federal Expenditures:  enter amounts if applicable.</t>
  </si>
  <si>
    <t>Manual completion of the Annual Financial Report</t>
  </si>
  <si>
    <t>B.  Enter cash receipts (monies received) in Lines 2 - 9 in the appropriate categories and enter total amount of cash received in Line 10. Enter applicable amounts in the Total column.</t>
  </si>
  <si>
    <t>C.  Enter cash disbursements (monies spent) in Lines 11 - 13 and enter total amount of cash disbursed in Line 14.  Enter applicable amounts in the Total column.</t>
  </si>
  <si>
    <t>D.  Enter amount of Other Cash Activity in Lines 15 - 17 and the total in Line 18 if applicable.  Enter applicable amounts in the Total column.</t>
  </si>
  <si>
    <t>ENTITY CONTACT INFORMATION-REQUIRED</t>
  </si>
  <si>
    <t>*  Filing fee form must be attached to all reports.</t>
  </si>
  <si>
    <t>*  Filing fee form must be included with payment.</t>
  </si>
  <si>
    <t>This amount should agree to the Ending Cash Balance on last year's report.  If not, you may need to report a Restatement/Prior Period Adjustment on line 19</t>
  </si>
  <si>
    <t>31XXXX to 363XXX</t>
  </si>
  <si>
    <t>334XXX to 335XXX</t>
  </si>
  <si>
    <r>
      <t xml:space="preserve">Miscellaneous Revenues </t>
    </r>
    <r>
      <rPr>
        <sz val="11"/>
        <rFont val="Calibri"/>
        <family val="2"/>
      </rPr>
      <t>(Other revenues not identified above, including sale of assets and insurance recoveries)</t>
    </r>
  </si>
  <si>
    <t>36XXXX to 382XXX</t>
  </si>
  <si>
    <r>
      <t>Interest, Royalty, &amp;Investment Earnings, Gain/</t>
    </r>
    <r>
      <rPr>
        <b/>
        <sz val="11"/>
        <color rgb="FFC00000"/>
        <rFont val="Calibri"/>
        <family val="2"/>
        <scheme val="minor"/>
      </rPr>
      <t>(loss)</t>
    </r>
    <r>
      <rPr>
        <b/>
        <sz val="11"/>
        <rFont val="Calibri"/>
        <family val="2"/>
        <scheme val="minor"/>
      </rPr>
      <t xml:space="preserve"> on Sale of investments</t>
    </r>
  </si>
  <si>
    <t>crosscheck should = 0</t>
  </si>
  <si>
    <t>* Line 20 must equal Line 1(f) below</t>
  </si>
  <si>
    <r>
      <t>*Description of Restatement/Prior Period Adjustments*</t>
    </r>
    <r>
      <rPr>
        <b/>
        <sz val="11"/>
        <color indexed="10"/>
        <rFont val="Calibri"/>
        <family val="2"/>
      </rPr>
      <t xml:space="preserve"> </t>
    </r>
  </si>
  <si>
    <t>101XXX to 105XXX</t>
  </si>
  <si>
    <t>Total of all Cash/Investments Reported (* should total Page 2; Line 20):</t>
  </si>
  <si>
    <t>18XXXX to 189999</t>
  </si>
  <si>
    <r>
      <rPr>
        <b/>
        <sz val="11"/>
        <rFont val="Calibri"/>
        <family val="2"/>
      </rPr>
      <t>Capital Assets-</t>
    </r>
    <r>
      <rPr>
        <sz val="11"/>
        <rFont val="Calibri"/>
        <family val="2"/>
      </rPr>
      <t xml:space="preserve">  Attach Listing or type in space below.  This list should include description and cost or value of the asset. Inventory listings for insurance purposes are acceptable.  If no capital assets, please put "0" on the line below. </t>
    </r>
    <r>
      <rPr>
        <sz val="11"/>
        <color rgb="FFC00000"/>
        <rFont val="Calibri"/>
        <family val="2"/>
      </rPr>
      <t xml:space="preserve">                                                                            </t>
    </r>
  </si>
  <si>
    <t>23XXXX to 239XXX</t>
  </si>
  <si>
    <r>
      <t xml:space="preserve">List below </t>
    </r>
    <r>
      <rPr>
        <sz val="11"/>
        <rFont val="Calibri"/>
        <family val="2"/>
        <scheme val="minor"/>
      </rPr>
      <t>(attach separate list if necessary)</t>
    </r>
  </si>
  <si>
    <r>
      <rPr>
        <b/>
        <sz val="11"/>
        <rFont val="Calibri"/>
        <family val="2"/>
      </rPr>
      <t>Cash and Investments.</t>
    </r>
    <r>
      <rPr>
        <sz val="11"/>
        <rFont val="Calibri"/>
        <family val="2"/>
      </rPr>
      <t xml:space="preserve"> (Checking accounts, savings accounts, CD’s, money market accounts, investments, etc.)</t>
    </r>
  </si>
  <si>
    <r>
      <rPr>
        <b/>
        <sz val="11"/>
        <rFont val="Calibri"/>
        <family val="2"/>
      </rPr>
      <t>All Long-Term Debt Payable</t>
    </r>
    <r>
      <rPr>
        <sz val="11"/>
        <rFont val="Calibri"/>
        <family val="2"/>
      </rPr>
      <t xml:space="preserve"> (debts, bonds, notes,  contracts, capital leases, etc.)</t>
    </r>
  </si>
  <si>
    <t>During the above fiscal year, did your local government entity receive any  proceeds from debt, revenue bonds, notes, contracts or capital leases?  if “Yes”, what was the name of the program or source from which you received the debt and the amount of the debt proceeds received?</t>
  </si>
  <si>
    <t>General formatting.</t>
  </si>
  <si>
    <t>Corrected link to date on AFR tab.</t>
  </si>
  <si>
    <t>March 2021</t>
  </si>
  <si>
    <t>https://sfsd.mt.gov/LGSB/</t>
  </si>
  <si>
    <t>Verified  links to website.</t>
  </si>
  <si>
    <t>This tab outlines the procedure for completing the Annual Financial Report (AFR) either using the form in Excel or completing it manually.  It can also be used as a checklist to ensure required information is complete.  This instruction tab does not need to be included in the submission of your report.</t>
  </si>
  <si>
    <t>C.  Lines 11 - 14 Cash Disbursements:  enter the amount of cash disbursements (monies spent) by the categories listed.  The total amount of cash disbursements will automatically calculate in Line 14 and in Column I.</t>
  </si>
  <si>
    <t>G.  Lines (1a) to (1f) Cash and Investments:  enter amounts from bank statement and/or reconciliations at fiscal year end.  The amount in line (1f) automatically calculates and should match to the amount in line 20.  The crosscheck box under line 20 should equal $0.  If it does not, you should determine the reason for the out of balance and make any corrections necessary prior to submitting the report.</t>
  </si>
  <si>
    <t>E.  Enter amount in Line 19 if applicable.  Enter the total in the Total column and enter an explanation below Line 20.</t>
  </si>
  <si>
    <t>Added instruction tab including steps for manual completion of the form.</t>
  </si>
  <si>
    <t>To determine whether your local government has to pay a filing fee, and if so, the amount of the fee, please complete the following steps:</t>
  </si>
  <si>
    <t>DEPARTMENT OF ADMINISTRATION - LOCAL GOVERNMENT SERVICES BUREAU</t>
  </si>
  <si>
    <t>Added "Bureau" to title rows.</t>
  </si>
  <si>
    <t>A.  Choose your entity name from the drop-down list (Cell B10). The fiscal year end date and entity number should auto-fill. Enter the mailing address.  Please indicate if any corrections need to be made.</t>
  </si>
  <si>
    <t>Choteau Area Port Authority</t>
  </si>
  <si>
    <t>149124</t>
  </si>
  <si>
    <t>A.  Line 1 Cash Balance at Beginning of Fiscal Year: Enter amount of cash at the beginning of the year in the appropriate columns.  
Funds held by your County should be entered in Column E, County Records. 
Funds held elsewhere should be entered in Column G, All Other Entity Accounts.  
The Total in Column I will automatically calculate.  This amount should balance to the amount of cash at the end of the prior fiscal year or last year's AFR.</t>
  </si>
  <si>
    <t>B.  Lines 2 - 10 Cash Receipts: enter the amount of cash receipts (monies received) in the appropriate category.  The total amount of cash receipts will automatically calculate in Line 10 and in Column I.</t>
  </si>
  <si>
    <t>D. Lines 15 - 18 Other Cash Activity: enter amounts if applicable.  The total amount automatically calculates in line 18 and in Column I.</t>
  </si>
  <si>
    <t>E.  Line 19 Prior Period Adjustments: enter amount if applicable and enter explanation below Line 20.</t>
  </si>
  <si>
    <t xml:space="preserve">A.  Enter beginning cash amounts in Line 1.  Funds held by your County should be entered in Column E, County Records.
Funds held elsewhere should be entered in Column G, All Other Entity Accounts.  
Enter the total amount of cash held at the beginning of the fiscal year in column I or the Total column.  This amount should balance to the amount of cash at the end of the prior fiscal year or last year's AFR.  </t>
  </si>
  <si>
    <t>F.  Line 20 should equal the following:  Line 1 + Line 10 - Line 14 + Line 18 +/- Line 19 or Beginning Balance + Cash Receipts - Cash Disbursements + Other Cash Activity +/- Prior Period Adjustment = Cash Balance at End of Fiscal Year. 
 Column E and G, County Funds and Other Entity Accounts should be totaled and the amount entered in the Total column.</t>
  </si>
  <si>
    <t>2. If the amount on Line A  is $1,000,000 or less, no filing fee is required to be paid.  Complete Part II below to determine if there is an audit requirement.</t>
  </si>
  <si>
    <t>If the amount on Line A is greater than $1,000,000, a formula will determine your filing fee from the fee schedule below and place that amount on Line B.  If a filing fee is calculated on Line B, your local government entity will be required to have an audit.</t>
  </si>
  <si>
    <r>
      <rPr>
        <b/>
        <sz val="12"/>
        <rFont val="Calibri"/>
        <family val="2"/>
      </rPr>
      <t>Part II - Determination of audit requirements with no filing fee</t>
    </r>
    <r>
      <rPr>
        <b/>
        <u/>
        <sz val="12"/>
        <rFont val="Calibri"/>
        <family val="2"/>
      </rPr>
      <t xml:space="preserve"> </t>
    </r>
    <r>
      <rPr>
        <i/>
        <sz val="12"/>
        <rFont val="Calibri"/>
        <family val="2"/>
      </rPr>
      <t xml:space="preserve">
</t>
    </r>
    <r>
      <rPr>
        <sz val="12"/>
        <rFont val="Calibri"/>
        <family val="2"/>
      </rPr>
      <t>To the amount on line A, add debt proceeds from page 4, line 14, that your Entity received from a Federal, State, or local Agency. If the resulting amount is more than $1,000,000, you will be required to have an Audit.  This does not include funds used only to refinance prior debt.</t>
    </r>
  </si>
  <si>
    <t>If the Total is greater than $1,000,000, you will need to have an audit, even though you will pay no filing fee.</t>
  </si>
  <si>
    <r>
      <rPr>
        <b/>
        <u/>
        <sz val="12"/>
        <color rgb="FF000000"/>
        <rFont val="Calibri"/>
        <family val="2"/>
      </rPr>
      <t>AUDIT REQUIREMENT:</t>
    </r>
    <r>
      <rPr>
        <sz val="12"/>
        <color rgb="FF000000"/>
        <rFont val="Calibri"/>
        <family val="2"/>
      </rPr>
      <t xml:space="preserve">   As provided by 2-7-503, MCA, each local government receiving revenue or financial assistance in excess of $1,000,000, regardless of the source of revenue or financial assistance, shall have an audit. "Financial Assistance" is defined as including assistance provided by a federal, state, or local government entity in the form of loans and loan guarantees.  </t>
    </r>
  </si>
  <si>
    <t>FY2025</t>
  </si>
  <si>
    <t>Plains-Paradise Rural Fire Dist</t>
  </si>
  <si>
    <t>Columbus Rural Fire Dist No. 3</t>
  </si>
  <si>
    <t>Carbon County Cemetery District No. 8</t>
  </si>
  <si>
    <t>Evergreen Rural Fire Dist No.1</t>
  </si>
  <si>
    <t>Gallatin Valley Tourism Business Improvement District</t>
  </si>
  <si>
    <t>Fort Peck Rural County Water Dist, Inc.</t>
  </si>
  <si>
    <t>Dawson County Rural Fire Dist</t>
  </si>
  <si>
    <t>Savage 2M Sewer District</t>
  </si>
  <si>
    <t>Troy/Lake Creek TV District</t>
  </si>
  <si>
    <t>Philipsburg Area Community Library</t>
  </si>
  <si>
    <t>Madison Dike &amp; Drain Dist</t>
  </si>
  <si>
    <t>Gallatin Canyon County Water and Sewer District</t>
  </si>
  <si>
    <t>Blaine County Conservation District</t>
  </si>
  <si>
    <t>Marias Medical Center</t>
  </si>
  <si>
    <t>Pondera Regional Port Authority</t>
  </si>
  <si>
    <t>Timbrshor/Lake County Water &amp; Sewer Dist</t>
  </si>
  <si>
    <t>Yellowstone Mountain Club Rural Fire District</t>
  </si>
  <si>
    <t>Northern Montana Joint Refuse Disposal</t>
  </si>
  <si>
    <t>Big Sky Passenger Rail Authority</t>
  </si>
  <si>
    <t>Chouteau County Joint Airport Authority</t>
  </si>
  <si>
    <t>Hideaway Community Water &amp; Sewer Dist</t>
  </si>
  <si>
    <t>Shawmut-Deadman's Basin Water Dist</t>
  </si>
  <si>
    <t>Cooke Pass-Cooke City-Silver Gate County Water &amp; Sewer Dist</t>
  </si>
  <si>
    <t>Snowy Mountain Development Regional Port Authority</t>
  </si>
  <si>
    <t>West Valley Fire Rescue</t>
  </si>
  <si>
    <t>Kinsey Irrigation District</t>
  </si>
  <si>
    <t>City of Poplar Housing Authority</t>
  </si>
  <si>
    <t>Ranchview County Water District</t>
  </si>
  <si>
    <t>East Canyon Ferry County Water &amp; Sewer Dist</t>
  </si>
  <si>
    <t>079117</t>
  </si>
  <si>
    <t>051102</t>
  </si>
  <si>
    <t>059126</t>
  </si>
  <si>
    <t>059122</t>
  </si>
  <si>
    <t>069125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</si>
</sst>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44" formatCode="_(&quot;$&quot;* #,##0.00_);_(&quot;$&quot;* \(#,##0.00\);_(&quot;$&quot;* &quot;-&quot;??_);_(@_)"/>
    <numFmt numFmtId="43" formatCode="_(* #,##0.00_);_(* \(#,##0.00\);_(* &quot;-&quot;??_);_(@_)"/>
    <numFmt numFmtId="164" formatCode="0_);\(0\)"/>
    <numFmt numFmtId="165" formatCode="&quot;$&quot;#,##0.00"/>
    <numFmt numFmtId="166" formatCode="0_);[Red]\(0\)"/>
    <numFmt numFmtId="167" formatCode="000000"/>
    <numFmt numFmtId="168" formatCode="&quot;$&quot;#,##0"/>
    <numFmt numFmtId="169" formatCode="mm/dd/yy;@"/>
  </numFmts>
  <fonts count="7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sz val="10"/>
      <name val="Arial"/>
      <family val="2"/>
    </font>
    <font>
      <sz val="10"/>
      <name val="Arial"/>
      <family val="2"/>
    </font>
    <font>
      <sz val="10"/>
      <name val="Arial"/>
      <family val="2"/>
    </font>
    <font>
      <sz val="12"/>
      <name val="Arial"/>
      <family val="2"/>
    </font>
    <font>
      <sz val="10"/>
      <name val="Arial"/>
      <family val="2"/>
    </font>
    <font>
      <sz val="12"/>
      <name val="Arial"/>
      <family val="2"/>
    </font>
    <font>
      <sz val="12"/>
      <name val="Calibri"/>
      <family val="2"/>
    </font>
    <font>
      <b/>
      <sz val="12"/>
      <name val="Calibri"/>
      <family val="2"/>
    </font>
    <font>
      <b/>
      <u/>
      <sz val="12"/>
      <name val="Calibri"/>
      <family val="2"/>
    </font>
    <font>
      <sz val="12"/>
      <color indexed="8"/>
      <name val="Calibri"/>
      <family val="2"/>
    </font>
    <font>
      <i/>
      <sz val="12"/>
      <name val="Calibri"/>
      <family val="2"/>
    </font>
    <font>
      <sz val="11"/>
      <color theme="1"/>
      <name val="Calibri"/>
      <family val="2"/>
      <scheme val="minor"/>
    </font>
    <font>
      <u/>
      <sz val="10"/>
      <color theme="10"/>
      <name val="Arial"/>
      <family val="2"/>
    </font>
    <font>
      <u/>
      <sz val="11"/>
      <color theme="10"/>
      <name val="Calibri"/>
      <family val="2"/>
      <scheme val="minor"/>
    </font>
    <font>
      <b/>
      <sz val="12"/>
      <name val="Calibri"/>
      <family val="2"/>
      <scheme val="minor"/>
    </font>
    <font>
      <sz val="12"/>
      <name val="Calibri"/>
      <family val="2"/>
      <scheme val="minor"/>
    </font>
    <font>
      <sz val="12"/>
      <color theme="1"/>
      <name val="Calibri"/>
      <family val="2"/>
      <scheme val="minor"/>
    </font>
    <font>
      <b/>
      <u/>
      <sz val="12"/>
      <name val="Calibri"/>
      <family val="2"/>
      <scheme val="minor"/>
    </font>
    <font>
      <sz val="12"/>
      <color indexed="8"/>
      <name val="Calibri"/>
      <family val="2"/>
      <scheme val="minor"/>
    </font>
    <font>
      <b/>
      <sz val="12"/>
      <color indexed="8"/>
      <name val="Calibri"/>
      <family val="2"/>
      <scheme val="minor"/>
    </font>
    <font>
      <u/>
      <sz val="12"/>
      <name val="Calibri"/>
      <family val="2"/>
      <scheme val="minor"/>
    </font>
    <font>
      <b/>
      <sz val="12"/>
      <color theme="1"/>
      <name val="Calibri"/>
      <family val="2"/>
      <scheme val="minor"/>
    </font>
    <font>
      <b/>
      <sz val="12"/>
      <color rgb="FFFF0000"/>
      <name val="Calibri"/>
      <family val="2"/>
      <scheme val="minor"/>
    </font>
    <font>
      <b/>
      <u/>
      <sz val="12"/>
      <color theme="10"/>
      <name val="Calibri"/>
      <family val="2"/>
      <scheme val="minor"/>
    </font>
    <font>
      <b/>
      <u/>
      <sz val="12"/>
      <color indexed="8"/>
      <name val="Calibri"/>
      <family val="2"/>
      <scheme val="minor"/>
    </font>
    <font>
      <b/>
      <sz val="12"/>
      <name val="Arial"/>
      <family val="2"/>
    </font>
    <font>
      <sz val="12"/>
      <color rgb="FFC00000"/>
      <name val="Calibri"/>
      <family val="2"/>
      <scheme val="minor"/>
    </font>
    <font>
      <b/>
      <sz val="12"/>
      <color rgb="FFC00000"/>
      <name val="Calibri"/>
      <family val="2"/>
      <scheme val="minor"/>
    </font>
    <font>
      <sz val="10"/>
      <color rgb="FFC00000"/>
      <name val="Calibri"/>
      <family val="2"/>
      <scheme val="minor"/>
    </font>
    <font>
      <b/>
      <sz val="10"/>
      <name val="Calibri"/>
      <family val="2"/>
      <scheme val="minor"/>
    </font>
    <font>
      <b/>
      <sz val="10"/>
      <color rgb="FFC00000"/>
      <name val="Calibri"/>
      <family val="2"/>
      <scheme val="minor"/>
    </font>
    <font>
      <sz val="10"/>
      <name val="Calibri"/>
      <family val="2"/>
      <scheme val="minor"/>
    </font>
    <font>
      <b/>
      <u/>
      <sz val="10"/>
      <name val="Calibri"/>
      <family val="2"/>
      <scheme val="minor"/>
    </font>
    <font>
      <b/>
      <i/>
      <u/>
      <sz val="10"/>
      <name val="Calibri"/>
      <family val="2"/>
      <scheme val="minor"/>
    </font>
    <font>
      <b/>
      <i/>
      <sz val="10"/>
      <name val="Calibri"/>
      <family val="2"/>
      <scheme val="minor"/>
    </font>
    <font>
      <u/>
      <sz val="10"/>
      <name val="Arial"/>
      <family val="2"/>
    </font>
    <font>
      <sz val="10"/>
      <name val="Times New Roman"/>
      <family val="1"/>
    </font>
    <font>
      <b/>
      <u/>
      <sz val="12"/>
      <color theme="1"/>
      <name val="Calibri"/>
      <family val="2"/>
      <scheme val="minor"/>
    </font>
    <font>
      <b/>
      <sz val="10"/>
      <name val="Arial"/>
      <family val="2"/>
    </font>
    <font>
      <b/>
      <sz val="12"/>
      <name val="Aharoni"/>
      <charset val="177"/>
    </font>
    <font>
      <b/>
      <u/>
      <sz val="12"/>
      <color rgb="FF000000"/>
      <name val="Calibri"/>
      <family val="2"/>
    </font>
    <font>
      <sz val="12"/>
      <color theme="4" tint="-0.499984740745262"/>
      <name val="Arial"/>
      <family val="2"/>
    </font>
    <font>
      <b/>
      <sz val="12"/>
      <color theme="0" tint="-0.499984740745262"/>
      <name val="Calibri"/>
      <family val="2"/>
      <scheme val="minor"/>
    </font>
    <font>
      <b/>
      <sz val="11"/>
      <name val="Calibri"/>
      <family val="2"/>
      <scheme val="minor"/>
    </font>
    <font>
      <sz val="11"/>
      <name val="Calibri"/>
      <family val="2"/>
      <scheme val="minor"/>
    </font>
    <font>
      <b/>
      <sz val="11"/>
      <name val="Calibri"/>
      <family val="2"/>
    </font>
    <font>
      <sz val="11"/>
      <name val="Arial"/>
      <family val="2"/>
    </font>
    <font>
      <u/>
      <sz val="11"/>
      <name val="Arial"/>
      <family val="2"/>
    </font>
    <font>
      <sz val="12"/>
      <color theme="4" tint="-0.499984740745262"/>
      <name val="Calibri"/>
      <family val="2"/>
      <scheme val="minor"/>
    </font>
    <font>
      <sz val="11"/>
      <color rgb="FFFF0000"/>
      <name val="Calibri"/>
      <family val="2"/>
      <scheme val="minor"/>
    </font>
    <font>
      <sz val="11"/>
      <name val="Calibri"/>
      <family val="2"/>
    </font>
    <font>
      <b/>
      <u/>
      <sz val="11"/>
      <name val="Calibri"/>
      <family val="2"/>
      <scheme val="minor"/>
    </font>
    <font>
      <b/>
      <sz val="11"/>
      <color rgb="FFC00000"/>
      <name val="Calibri"/>
      <family val="2"/>
      <scheme val="minor"/>
    </font>
    <font>
      <b/>
      <sz val="11"/>
      <color rgb="FFC00000"/>
      <name val="Calibri"/>
      <family val="2"/>
    </font>
    <font>
      <b/>
      <i/>
      <sz val="12"/>
      <name val="Calibri"/>
      <family val="2"/>
    </font>
    <font>
      <sz val="11"/>
      <color rgb="FFC00000"/>
      <name val="Calibri"/>
      <family val="2"/>
    </font>
    <font>
      <b/>
      <i/>
      <u/>
      <sz val="11"/>
      <name val="Calibri"/>
      <family val="2"/>
    </font>
    <font>
      <b/>
      <sz val="14"/>
      <name val="Calibri"/>
      <family val="2"/>
      <scheme val="minor"/>
    </font>
    <font>
      <b/>
      <u/>
      <sz val="11"/>
      <name val="Calibri"/>
      <family val="2"/>
    </font>
    <font>
      <b/>
      <sz val="12"/>
      <color theme="1" tint="0.34998626667073579"/>
      <name val="Calibri"/>
      <family val="2"/>
      <scheme val="minor"/>
    </font>
    <font>
      <b/>
      <sz val="10"/>
      <color theme="1" tint="0.34998626667073579"/>
      <name val="Calibri"/>
      <family val="2"/>
      <scheme val="minor"/>
    </font>
    <font>
      <sz val="10"/>
      <color theme="1" tint="0.34998626667073579"/>
      <name val="Calibri"/>
      <family val="2"/>
      <scheme val="minor"/>
    </font>
    <font>
      <sz val="11"/>
      <color theme="1" tint="0.34998626667073579"/>
      <name val="Arial"/>
      <family val="2"/>
    </font>
    <font>
      <sz val="10"/>
      <color theme="1" tint="0.34998626667073579"/>
      <name val="Arial"/>
      <family val="2"/>
    </font>
    <font>
      <b/>
      <sz val="10"/>
      <color theme="1" tint="0.34998626667073579"/>
      <name val="Arial"/>
      <family val="2"/>
    </font>
    <font>
      <u val="singleAccounting"/>
      <sz val="11"/>
      <name val="Calibri"/>
      <family val="2"/>
      <scheme val="minor"/>
    </font>
    <font>
      <sz val="11"/>
      <color rgb="FFC00000"/>
      <name val="Calibri"/>
      <family val="2"/>
      <scheme val="minor"/>
    </font>
    <font>
      <u/>
      <sz val="10"/>
      <color theme="8" tint="-0.249977111117893"/>
      <name val="Arial"/>
      <family val="2"/>
    </font>
    <font>
      <b/>
      <sz val="11"/>
      <color indexed="10"/>
      <name val="Calibri"/>
      <family val="2"/>
    </font>
    <font>
      <b/>
      <sz val="9"/>
      <color indexed="81"/>
      <name val="Tahoma"/>
      <charset val="1"/>
    </font>
    <font>
      <sz val="8"/>
      <name val="Arial"/>
    </font>
    <font>
      <sz val="12"/>
      <color rgb="FF000000"/>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1" tint="0.499984740745262"/>
        <bgColor indexed="64"/>
      </patternFill>
    </fill>
  </fills>
  <borders count="53">
    <border>
      <left/>
      <right/>
      <top/>
      <bottom/>
      <diagonal/>
    </border>
    <border>
      <left/>
      <right/>
      <top/>
      <bottom style="thin">
        <color indexed="64"/>
      </bottom>
      <diagonal/>
    </border>
    <border>
      <left/>
      <right/>
      <top style="medium">
        <color indexed="64"/>
      </top>
      <bottom/>
      <diagonal/>
    </border>
    <border>
      <left/>
      <right/>
      <top/>
      <bottom style="double">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style="medium">
        <color indexed="64"/>
      </left>
      <right/>
      <top/>
      <bottom/>
      <diagonal/>
    </border>
    <border>
      <left/>
      <right/>
      <top/>
      <bottom style="medium">
        <color indexed="64"/>
      </bottom>
      <diagonal/>
    </border>
    <border>
      <left/>
      <right/>
      <top style="thin">
        <color indexed="64"/>
      </top>
      <bottom style="double">
        <color indexed="64"/>
      </bottom>
      <diagonal/>
    </border>
    <border>
      <left/>
      <right/>
      <top/>
      <bottom style="thick">
        <color theme="0" tint="-0.14993743705557422"/>
      </bottom>
      <diagonal/>
    </border>
    <border>
      <left style="thick">
        <color theme="0" tint="-0.14993743705557422"/>
      </left>
      <right/>
      <top/>
      <bottom/>
      <diagonal/>
    </border>
    <border>
      <left/>
      <right style="thick">
        <color theme="0" tint="-0.14993743705557422"/>
      </right>
      <top/>
      <bottom/>
      <diagonal/>
    </border>
    <border>
      <left style="thick">
        <color theme="0" tint="-0.14993743705557422"/>
      </left>
      <right/>
      <top/>
      <bottom style="thin">
        <color indexed="64"/>
      </bottom>
      <diagonal/>
    </border>
    <border>
      <left/>
      <right style="thick">
        <color theme="0" tint="-0.14993743705557422"/>
      </right>
      <top/>
      <bottom style="thin">
        <color indexed="64"/>
      </bottom>
      <diagonal/>
    </border>
    <border>
      <left/>
      <right style="thick">
        <color theme="0" tint="-0.14993743705557422"/>
      </right>
      <top/>
      <bottom style="thick">
        <color theme="0" tint="-0.14993743705557422"/>
      </bottom>
      <diagonal/>
    </border>
    <border>
      <left style="thick">
        <color theme="0" tint="-0.14993743705557422"/>
      </left>
      <right/>
      <top style="thick">
        <color theme="0" tint="-0.14990691854609822"/>
      </top>
      <bottom/>
      <diagonal/>
    </border>
    <border>
      <left/>
      <right/>
      <top style="thick">
        <color theme="0" tint="-0.14990691854609822"/>
      </top>
      <bottom style="thin">
        <color indexed="64"/>
      </bottom>
      <diagonal/>
    </border>
    <border>
      <left/>
      <right/>
      <top style="thick">
        <color theme="0" tint="-0.14990691854609822"/>
      </top>
      <bottom/>
      <diagonal/>
    </border>
    <border>
      <left/>
      <right style="thick">
        <color theme="0" tint="-0.14993743705557422"/>
      </right>
      <top style="thick">
        <color theme="0" tint="-0.14990691854609822"/>
      </top>
      <bottom/>
      <diagonal/>
    </border>
    <border>
      <left style="slantDashDot">
        <color theme="1" tint="0.499984740745262"/>
      </left>
      <right/>
      <top style="slantDashDot">
        <color theme="1" tint="0.499984740745262"/>
      </top>
      <bottom/>
      <diagonal/>
    </border>
    <border>
      <left/>
      <right/>
      <top style="slantDashDot">
        <color theme="1" tint="0.499984740745262"/>
      </top>
      <bottom/>
      <diagonal/>
    </border>
    <border>
      <left/>
      <right style="slantDashDot">
        <color theme="1" tint="0.499984740745262"/>
      </right>
      <top style="slantDashDot">
        <color theme="1" tint="0.499984740745262"/>
      </top>
      <bottom/>
      <diagonal/>
    </border>
    <border>
      <left style="slantDashDot">
        <color theme="1" tint="0.499984740745262"/>
      </left>
      <right/>
      <top/>
      <bottom/>
      <diagonal/>
    </border>
    <border>
      <left/>
      <right style="slantDashDot">
        <color theme="1" tint="0.499984740745262"/>
      </right>
      <top/>
      <bottom/>
      <diagonal/>
    </border>
    <border>
      <left style="slantDashDot">
        <color theme="1" tint="0.499984740745262"/>
      </left>
      <right/>
      <top/>
      <bottom style="slantDashDot">
        <color theme="1" tint="0.499984740745262"/>
      </bottom>
      <diagonal/>
    </border>
    <border>
      <left/>
      <right/>
      <top/>
      <bottom style="slantDashDot">
        <color theme="1" tint="0.499984740745262"/>
      </bottom>
      <diagonal/>
    </border>
    <border>
      <left/>
      <right style="slantDashDot">
        <color theme="1" tint="0.499984740745262"/>
      </right>
      <top/>
      <bottom style="slantDashDot">
        <color theme="1" tint="0.499984740745262"/>
      </bottom>
      <diagonal/>
    </border>
    <border>
      <left style="thin">
        <color indexed="64"/>
      </left>
      <right style="thin">
        <color indexed="64"/>
      </right>
      <top style="thin">
        <color indexed="64"/>
      </top>
      <bottom style="thin">
        <color indexed="64"/>
      </bottom>
      <diagonal/>
    </border>
    <border>
      <left/>
      <right/>
      <top style="hair">
        <color auto="1"/>
      </top>
      <bottom style="hair">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style="thin">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style="thick">
        <color auto="1"/>
      </right>
      <top/>
      <bottom style="double">
        <color indexed="64"/>
      </bottom>
      <diagonal/>
    </border>
    <border>
      <left/>
      <right style="thick">
        <color auto="1"/>
      </right>
      <top/>
      <bottom/>
      <diagonal/>
    </border>
    <border>
      <left style="thick">
        <color rgb="FFC00000"/>
      </left>
      <right/>
      <top style="thick">
        <color rgb="FFC00000"/>
      </top>
      <bottom style="thick">
        <color auto="1"/>
      </bottom>
      <diagonal/>
    </border>
    <border>
      <left/>
      <right style="thick">
        <color auto="1"/>
      </right>
      <top style="thick">
        <color rgb="FFC00000"/>
      </top>
      <bottom style="thick">
        <color auto="1"/>
      </bottom>
      <diagonal/>
    </border>
    <border>
      <left style="thick">
        <color rgb="FFC00000"/>
      </left>
      <right style="thick">
        <color auto="1"/>
      </right>
      <top style="thick">
        <color rgb="FFC00000"/>
      </top>
      <bottom style="thick">
        <color auto="1"/>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right/>
      <top/>
      <bottom style="hair">
        <color auto="1"/>
      </bottom>
      <diagonal/>
    </border>
    <border>
      <left/>
      <right/>
      <top/>
      <bottom style="thin">
        <color theme="1" tint="0.34998626667073579"/>
      </bottom>
      <diagonal/>
    </border>
    <border>
      <left style="thick">
        <color theme="0" tint="-0.14993743705557422"/>
      </left>
      <right/>
      <top style="thin">
        <color indexed="64"/>
      </top>
      <bottom/>
      <diagonal/>
    </border>
    <border>
      <left/>
      <right style="thick">
        <color theme="0" tint="-0.14993743705557422"/>
      </right>
      <top style="thin">
        <color indexed="64"/>
      </top>
      <bottom/>
      <diagonal/>
    </border>
    <border>
      <left style="thick">
        <color theme="0" tint="-0.14993743705557422"/>
      </left>
      <right/>
      <top style="thin">
        <color indexed="64"/>
      </top>
      <bottom style="thick">
        <color theme="0" tint="-0.14993743705557422"/>
      </bottom>
      <diagonal/>
    </border>
    <border>
      <left/>
      <right/>
      <top style="thin">
        <color indexed="64"/>
      </top>
      <bottom style="thick">
        <color theme="0" tint="-0.14993743705557422"/>
      </bottom>
      <diagonal/>
    </border>
    <border>
      <left/>
      <right/>
      <top style="hair">
        <color auto="1"/>
      </top>
      <bottom/>
      <diagonal/>
    </border>
  </borders>
  <cellStyleXfs count="33">
    <xf numFmtId="0" fontId="0" fillId="0" borderId="0"/>
    <xf numFmtId="44" fontId="5" fillId="0" borderId="0" applyFont="0" applyFill="0" applyBorder="0" applyAlignment="0" applyProtection="0"/>
    <xf numFmtId="44" fontId="7" fillId="0" borderId="0" applyFont="0" applyFill="0" applyBorder="0" applyAlignment="0" applyProtection="0"/>
    <xf numFmtId="44" fontId="8" fillId="0" borderId="0" applyFont="0" applyFill="0" applyBorder="0" applyAlignment="0" applyProtection="0"/>
    <xf numFmtId="44" fontId="7" fillId="0" borderId="0" applyFont="0" applyFill="0" applyBorder="0" applyAlignment="0" applyProtection="0"/>
    <xf numFmtId="44" fontId="9" fillId="0" borderId="0" applyFont="0" applyFill="0" applyBorder="0" applyAlignment="0" applyProtection="0"/>
    <xf numFmtId="44" fontId="11"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11"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0" fillId="0" borderId="0" applyNumberFormat="0" applyFill="0" applyBorder="0" applyAlignment="0" applyProtection="0"/>
    <xf numFmtId="0" fontId="6" fillId="0" borderId="0"/>
    <xf numFmtId="0" fontId="7" fillId="0" borderId="0"/>
    <xf numFmtId="0" fontId="6" fillId="0" borderId="0"/>
    <xf numFmtId="0" fontId="6" fillId="0" borderId="0"/>
    <xf numFmtId="0" fontId="8" fillId="0" borderId="0"/>
    <xf numFmtId="0" fontId="7" fillId="0" borderId="0"/>
    <xf numFmtId="0" fontId="6" fillId="0" borderId="0"/>
    <xf numFmtId="0" fontId="10" fillId="0" borderId="0"/>
    <xf numFmtId="0" fontId="12" fillId="0" borderId="0"/>
    <xf numFmtId="0" fontId="6" fillId="0" borderId="0"/>
    <xf numFmtId="0" fontId="6" fillId="0" borderId="0"/>
    <xf numFmtId="0" fontId="18" fillId="0" borderId="0"/>
    <xf numFmtId="0" fontId="7" fillId="0" borderId="0"/>
    <xf numFmtId="0" fontId="7" fillId="0" borderId="0"/>
    <xf numFmtId="0" fontId="7" fillId="0" borderId="0"/>
    <xf numFmtId="0" fontId="5" fillId="0" borderId="0"/>
    <xf numFmtId="0" fontId="4" fillId="0" borderId="0"/>
    <xf numFmtId="0" fontId="3" fillId="0" borderId="0"/>
  </cellStyleXfs>
  <cellXfs count="456">
    <xf numFmtId="0" fontId="0" fillId="0" borderId="0" xfId="0"/>
    <xf numFmtId="0" fontId="6" fillId="0" borderId="0" xfId="0" applyFont="1"/>
    <xf numFmtId="0" fontId="21" fillId="0" borderId="0" xfId="0" applyFont="1"/>
    <xf numFmtId="0" fontId="22" fillId="0" borderId="0" xfId="0" applyFont="1"/>
    <xf numFmtId="0" fontId="21" fillId="0" borderId="0" xfId="0" applyFont="1" applyAlignment="1">
      <alignment horizontal="center"/>
    </xf>
    <xf numFmtId="0" fontId="22" fillId="0" borderId="0" xfId="0" applyFont="1" applyAlignment="1">
      <alignment horizontal="center"/>
    </xf>
    <xf numFmtId="0" fontId="21" fillId="0" borderId="0" xfId="16" applyFont="1"/>
    <xf numFmtId="3" fontId="21" fillId="0" borderId="0" xfId="16" applyNumberFormat="1" applyFont="1"/>
    <xf numFmtId="6" fontId="21" fillId="0" borderId="0" xfId="16" applyNumberFormat="1" applyFont="1"/>
    <xf numFmtId="0" fontId="22" fillId="0" borderId="0" xfId="16" applyFont="1"/>
    <xf numFmtId="0" fontId="21" fillId="3" borderId="6" xfId="16" applyFont="1" applyFill="1" applyBorder="1" applyAlignment="1">
      <alignment horizontal="center"/>
    </xf>
    <xf numFmtId="0" fontId="21" fillId="3" borderId="2" xfId="16" applyFont="1" applyFill="1" applyBorder="1" applyAlignment="1">
      <alignment horizontal="center"/>
    </xf>
    <xf numFmtId="6" fontId="21" fillId="0" borderId="6" xfId="16" applyNumberFormat="1" applyFont="1" applyBorder="1"/>
    <xf numFmtId="6" fontId="21" fillId="0" borderId="2" xfId="16" applyNumberFormat="1" applyFont="1" applyBorder="1"/>
    <xf numFmtId="6" fontId="21" fillId="3" borderId="7" xfId="16" applyNumberFormat="1" applyFont="1" applyFill="1" applyBorder="1"/>
    <xf numFmtId="6" fontId="21" fillId="3" borderId="0" xfId="16" applyNumberFormat="1" applyFont="1" applyFill="1"/>
    <xf numFmtId="6" fontId="21" fillId="0" borderId="7" xfId="16" applyNumberFormat="1" applyFont="1" applyBorder="1"/>
    <xf numFmtId="0" fontId="21" fillId="3" borderId="0" xfId="16" applyFont="1" applyFill="1"/>
    <xf numFmtId="167" fontId="21" fillId="0" borderId="0" xfId="26" applyNumberFormat="1" applyFont="1"/>
    <xf numFmtId="167" fontId="21" fillId="0" borderId="0" xfId="26" applyNumberFormat="1" applyFont="1" applyAlignment="1">
      <alignment horizontal="center"/>
    </xf>
    <xf numFmtId="0" fontId="21" fillId="0" borderId="0" xfId="26" applyFont="1" applyAlignment="1">
      <alignment horizontal="left"/>
    </xf>
    <xf numFmtId="167" fontId="21" fillId="0" borderId="0" xfId="26" applyNumberFormat="1" applyFont="1" applyAlignment="1">
      <alignment horizontal="left" indent="1"/>
    </xf>
    <xf numFmtId="0" fontId="22" fillId="0" borderId="0" xfId="26" applyFont="1"/>
    <xf numFmtId="0" fontId="21" fillId="0" borderId="0" xfId="26" applyFont="1"/>
    <xf numFmtId="0" fontId="21" fillId="0" borderId="0" xfId="26" applyFont="1" applyAlignment="1">
      <alignment horizontal="center"/>
    </xf>
    <xf numFmtId="0" fontId="27" fillId="0" borderId="0" xfId="26" applyFont="1"/>
    <xf numFmtId="0" fontId="28" fillId="0" borderId="0" xfId="26" applyFont="1" applyAlignment="1">
      <alignment horizontal="left"/>
    </xf>
    <xf numFmtId="0" fontId="28" fillId="0" borderId="0" xfId="26" applyFont="1" applyAlignment="1">
      <alignment horizontal="left" wrapText="1"/>
    </xf>
    <xf numFmtId="0" fontId="30" fillId="0" borderId="0" xfId="12" applyFont="1" applyAlignment="1" applyProtection="1"/>
    <xf numFmtId="0" fontId="23" fillId="0" borderId="0" xfId="26" applyFont="1" applyAlignment="1">
      <alignment horizontal="left" wrapText="1"/>
    </xf>
    <xf numFmtId="0" fontId="29" fillId="0" borderId="0" xfId="0" applyFont="1"/>
    <xf numFmtId="0" fontId="25" fillId="0" borderId="0" xfId="26" applyFont="1" applyAlignment="1">
      <alignment vertical="top" wrapText="1"/>
    </xf>
    <xf numFmtId="0" fontId="24" fillId="0" borderId="0" xfId="26" applyFont="1" applyAlignment="1">
      <alignment horizontal="left"/>
    </xf>
    <xf numFmtId="0" fontId="23" fillId="0" borderId="0" xfId="26" applyFont="1" applyAlignment="1">
      <alignment horizontal="right"/>
    </xf>
    <xf numFmtId="0" fontId="22" fillId="0" borderId="0" xfId="26" applyFont="1" applyAlignment="1">
      <alignment horizontal="left" vertical="center"/>
    </xf>
    <xf numFmtId="0" fontId="26" fillId="0" borderId="0" xfId="26" applyFont="1" applyAlignment="1">
      <alignment horizontal="right" vertical="top" wrapText="1"/>
    </xf>
    <xf numFmtId="0" fontId="26" fillId="0" borderId="0" xfId="26" applyFont="1" applyAlignment="1">
      <alignment horizontal="center" vertical="top" wrapText="1"/>
    </xf>
    <xf numFmtId="0" fontId="25" fillId="0" borderId="0" xfId="26" applyFont="1" applyAlignment="1">
      <alignment horizontal="left" vertical="top" wrapText="1"/>
    </xf>
    <xf numFmtId="0" fontId="13" fillId="0" borderId="0" xfId="27" applyFont="1" applyAlignment="1">
      <alignment vertical="top" wrapText="1"/>
    </xf>
    <xf numFmtId="0" fontId="21" fillId="0" borderId="0" xfId="16" applyFont="1" applyAlignment="1">
      <alignment horizontal="right"/>
    </xf>
    <xf numFmtId="0" fontId="32" fillId="0" borderId="0" xfId="0" applyFont="1"/>
    <xf numFmtId="0" fontId="22" fillId="0" borderId="0" xfId="27" applyFont="1"/>
    <xf numFmtId="0" fontId="22" fillId="0" borderId="0" xfId="16" applyFont="1" applyAlignment="1">
      <alignment horizontal="left" vertical="top" wrapText="1" indent="1"/>
    </xf>
    <xf numFmtId="0" fontId="13" fillId="0" borderId="0" xfId="27" applyFont="1" applyAlignment="1">
      <alignment horizontal="left" vertical="center" wrapText="1"/>
    </xf>
    <xf numFmtId="0" fontId="13" fillId="0" borderId="0" xfId="27" applyFont="1" applyAlignment="1">
      <alignment vertical="center" wrapText="1"/>
    </xf>
    <xf numFmtId="0" fontId="13" fillId="0" borderId="0" xfId="27" applyFont="1" applyAlignment="1">
      <alignment horizontal="left" vertical="top" wrapText="1"/>
    </xf>
    <xf numFmtId="0" fontId="22" fillId="0" borderId="0" xfId="27" applyFont="1" applyAlignment="1">
      <alignment horizontal="right" indent="1"/>
    </xf>
    <xf numFmtId="0" fontId="22" fillId="0" borderId="0" xfId="16" applyFont="1" applyAlignment="1">
      <alignment vertical="top"/>
    </xf>
    <xf numFmtId="0" fontId="21" fillId="0" borderId="0" xfId="0" applyFont="1" applyAlignment="1">
      <alignment horizontal="center" wrapText="1"/>
    </xf>
    <xf numFmtId="0" fontId="22" fillId="0" borderId="0" xfId="27" applyFont="1" applyAlignment="1">
      <alignment horizontal="center"/>
    </xf>
    <xf numFmtId="43" fontId="22" fillId="0" borderId="0" xfId="16" applyNumberFormat="1" applyFont="1" applyAlignment="1">
      <alignment horizontal="center"/>
    </xf>
    <xf numFmtId="43" fontId="22" fillId="0" borderId="0" xfId="16" applyNumberFormat="1" applyFont="1"/>
    <xf numFmtId="0" fontId="21" fillId="0" borderId="0" xfId="16" applyFont="1" applyAlignment="1">
      <alignment horizontal="center"/>
    </xf>
    <xf numFmtId="0" fontId="21" fillId="0" borderId="0" xfId="16" applyFont="1" applyAlignment="1">
      <alignment vertical="center"/>
    </xf>
    <xf numFmtId="0" fontId="21" fillId="0" borderId="0" xfId="27" applyFont="1"/>
    <xf numFmtId="0" fontId="13" fillId="0" borderId="0" xfId="27" applyFont="1" applyAlignment="1">
      <alignment vertical="top"/>
    </xf>
    <xf numFmtId="0" fontId="13" fillId="0" borderId="0" xfId="27" applyFont="1"/>
    <xf numFmtId="0" fontId="21" fillId="0" borderId="0" xfId="27" applyFont="1" applyAlignment="1">
      <alignment horizontal="right"/>
    </xf>
    <xf numFmtId="0" fontId="22" fillId="0" borderId="5" xfId="27" applyFont="1" applyBorder="1"/>
    <xf numFmtId="164" fontId="21" fillId="0" borderId="0" xfId="0" applyNumberFormat="1" applyFont="1" applyAlignment="1">
      <alignment horizontal="center"/>
    </xf>
    <xf numFmtId="0" fontId="23" fillId="0" borderId="0" xfId="26" applyFont="1" applyAlignment="1">
      <alignment horizontal="left" indent="2"/>
    </xf>
    <xf numFmtId="0" fontId="30" fillId="0" borderId="0" xfId="12" applyFont="1" applyAlignment="1" applyProtection="1">
      <alignment horizontal="left" indent="3"/>
    </xf>
    <xf numFmtId="0" fontId="23" fillId="0" borderId="0" xfId="26" applyFont="1" applyAlignment="1">
      <alignment horizontal="left" indent="3"/>
    </xf>
    <xf numFmtId="0" fontId="5" fillId="0" borderId="0" xfId="0" applyFont="1"/>
    <xf numFmtId="164" fontId="36" fillId="0" borderId="0" xfId="0" applyNumberFormat="1" applyFont="1" applyAlignment="1">
      <alignment horizontal="center"/>
    </xf>
    <xf numFmtId="0" fontId="36" fillId="0" borderId="0" xfId="0" applyFont="1" applyAlignment="1">
      <alignment horizontal="center"/>
    </xf>
    <xf numFmtId="0" fontId="36" fillId="0" borderId="0" xfId="0" applyFont="1" applyAlignment="1">
      <alignment horizontal="center" wrapText="1"/>
    </xf>
    <xf numFmtId="166" fontId="38" fillId="0" borderId="0" xfId="0" applyNumberFormat="1" applyFont="1" applyAlignment="1">
      <alignment horizontal="center"/>
    </xf>
    <xf numFmtId="0" fontId="39" fillId="0" borderId="0" xfId="0" applyFont="1"/>
    <xf numFmtId="43" fontId="36" fillId="0" borderId="0" xfId="0" applyNumberFormat="1" applyFont="1"/>
    <xf numFmtId="164" fontId="36" fillId="0" borderId="0" xfId="0" quotePrefix="1" applyNumberFormat="1" applyFont="1" applyAlignment="1">
      <alignment horizontal="center" vertical="top"/>
    </xf>
    <xf numFmtId="166" fontId="38" fillId="0" borderId="0" xfId="0" applyNumberFormat="1" applyFont="1" applyAlignment="1">
      <alignment horizontal="center" vertical="top" wrapText="1"/>
    </xf>
    <xf numFmtId="0" fontId="36" fillId="0" borderId="0" xfId="0" applyFont="1"/>
    <xf numFmtId="164" fontId="36" fillId="0" borderId="0" xfId="0" quotePrefix="1" applyNumberFormat="1" applyFont="1" applyAlignment="1">
      <alignment horizontal="center"/>
    </xf>
    <xf numFmtId="166" fontId="38" fillId="0" borderId="0" xfId="0" applyNumberFormat="1" applyFont="1" applyAlignment="1">
      <alignment horizontal="center" vertical="top"/>
    </xf>
    <xf numFmtId="166" fontId="38" fillId="0" borderId="0" xfId="0" quotePrefix="1" applyNumberFormat="1" applyFont="1" applyAlignment="1">
      <alignment horizontal="center"/>
    </xf>
    <xf numFmtId="0" fontId="40" fillId="0" borderId="0" xfId="0" applyFont="1"/>
    <xf numFmtId="0" fontId="41" fillId="0" borderId="0" xfId="0" applyFont="1"/>
    <xf numFmtId="164" fontId="36" fillId="0" borderId="0" xfId="0" applyNumberFormat="1" applyFont="1" applyAlignment="1">
      <alignment horizontal="center" vertical="top"/>
    </xf>
    <xf numFmtId="0" fontId="36" fillId="0" borderId="0" xfId="0" applyFont="1" applyAlignment="1">
      <alignment wrapText="1"/>
    </xf>
    <xf numFmtId="164" fontId="5" fillId="0" borderId="0" xfId="0" applyNumberFormat="1" applyFont="1" applyAlignment="1">
      <alignment horizontal="center"/>
    </xf>
    <xf numFmtId="0" fontId="5" fillId="0" borderId="0" xfId="0" applyFont="1" applyAlignment="1">
      <alignment horizontal="center"/>
    </xf>
    <xf numFmtId="0" fontId="5" fillId="0" borderId="0" xfId="0" applyFont="1" applyAlignment="1">
      <alignment horizontal="right"/>
    </xf>
    <xf numFmtId="0" fontId="38" fillId="0" borderId="0" xfId="0" applyFont="1" applyAlignment="1">
      <alignment horizontal="center"/>
    </xf>
    <xf numFmtId="0" fontId="38" fillId="0" borderId="0" xfId="0" applyFont="1"/>
    <xf numFmtId="43" fontId="38" fillId="0" borderId="0" xfId="5" applyNumberFormat="1" applyFont="1" applyAlignment="1">
      <alignment horizontal="right"/>
    </xf>
    <xf numFmtId="166" fontId="38" fillId="0" borderId="0" xfId="0" applyNumberFormat="1" applyFont="1" applyAlignment="1">
      <alignment horizontal="left"/>
    </xf>
    <xf numFmtId="166" fontId="36" fillId="0" borderId="0" xfId="0" applyNumberFormat="1" applyFont="1" applyAlignment="1">
      <alignment horizontal="left" wrapText="1"/>
    </xf>
    <xf numFmtId="166" fontId="38" fillId="0" borderId="0" xfId="0" applyNumberFormat="1" applyFont="1" applyAlignment="1">
      <alignment horizontal="right"/>
    </xf>
    <xf numFmtId="166" fontId="36" fillId="0" borderId="0" xfId="0" applyNumberFormat="1" applyFont="1" applyAlignment="1">
      <alignment wrapText="1"/>
    </xf>
    <xf numFmtId="43" fontId="37" fillId="0" borderId="0" xfId="5" applyNumberFormat="1" applyFont="1" applyAlignment="1">
      <alignment horizontal="center" vertical="center"/>
    </xf>
    <xf numFmtId="0" fontId="38" fillId="0" borderId="0" xfId="0" applyFont="1" applyAlignment="1">
      <alignment horizontal="right"/>
    </xf>
    <xf numFmtId="49" fontId="38" fillId="0" borderId="0" xfId="0" applyNumberFormat="1" applyFont="1" applyAlignment="1">
      <alignment horizontal="left" vertical="top"/>
    </xf>
    <xf numFmtId="43" fontId="37" fillId="0" borderId="0" xfId="5" applyNumberFormat="1" applyFont="1" applyAlignment="1">
      <alignment vertical="center"/>
    </xf>
    <xf numFmtId="164" fontId="38" fillId="0" borderId="0" xfId="16" applyNumberFormat="1" applyFont="1" applyAlignment="1">
      <alignment horizontal="right"/>
    </xf>
    <xf numFmtId="0" fontId="38" fillId="0" borderId="0" xfId="16" applyFont="1" applyAlignment="1">
      <alignment horizontal="center"/>
    </xf>
    <xf numFmtId="164" fontId="38" fillId="0" borderId="0" xfId="16" applyNumberFormat="1" applyFont="1" applyAlignment="1">
      <alignment horizontal="right" vertical="top"/>
    </xf>
    <xf numFmtId="0" fontId="38" fillId="0" borderId="0" xfId="16" applyFont="1" applyAlignment="1">
      <alignment horizontal="center" vertical="top" wrapText="1"/>
    </xf>
    <xf numFmtId="0" fontId="38" fillId="0" borderId="0" xfId="16" applyFont="1" applyAlignment="1">
      <alignment horizontal="center" vertical="top"/>
    </xf>
    <xf numFmtId="0" fontId="38" fillId="0" borderId="0" xfId="16" applyFont="1" applyAlignment="1">
      <alignment horizontal="center" wrapText="1"/>
    </xf>
    <xf numFmtId="0" fontId="38" fillId="0" borderId="0" xfId="16" applyFont="1"/>
    <xf numFmtId="0" fontId="39" fillId="0" borderId="0" xfId="16" applyFont="1"/>
    <xf numFmtId="0" fontId="38" fillId="0" borderId="0" xfId="19" applyFont="1" applyAlignment="1">
      <alignment horizontal="right"/>
    </xf>
    <xf numFmtId="164" fontId="38" fillId="0" borderId="0" xfId="16" quotePrefix="1" applyNumberFormat="1" applyFont="1" applyAlignment="1">
      <alignment horizontal="right"/>
    </xf>
    <xf numFmtId="164" fontId="38" fillId="0" borderId="0" xfId="16" quotePrefix="1" applyNumberFormat="1" applyFont="1" applyAlignment="1">
      <alignment horizontal="right" vertical="top"/>
    </xf>
    <xf numFmtId="0" fontId="36" fillId="0" borderId="0" xfId="16" applyFont="1" applyAlignment="1">
      <alignment horizontal="center" wrapText="1"/>
    </xf>
    <xf numFmtId="0" fontId="43" fillId="0" borderId="0" xfId="0" applyFont="1" applyAlignment="1">
      <alignment horizontal="right"/>
    </xf>
    <xf numFmtId="0" fontId="34" fillId="0" borderId="0" xfId="26" applyFont="1" applyAlignment="1">
      <alignment horizontal="center" vertical="center"/>
    </xf>
    <xf numFmtId="167" fontId="33" fillId="0" borderId="0" xfId="26" applyNumberFormat="1" applyFont="1" applyAlignment="1">
      <alignment horizontal="center" vertical="top"/>
    </xf>
    <xf numFmtId="0" fontId="33" fillId="0" borderId="0" xfId="0" applyFont="1" applyAlignment="1">
      <alignment horizontal="left" vertical="top"/>
    </xf>
    <xf numFmtId="0" fontId="33" fillId="0" borderId="0" xfId="0" applyFont="1" applyAlignment="1">
      <alignment horizontal="center" vertical="top"/>
    </xf>
    <xf numFmtId="0" fontId="28" fillId="0" borderId="0" xfId="26" applyFont="1" applyAlignment="1">
      <alignment horizontal="right"/>
    </xf>
    <xf numFmtId="0" fontId="28" fillId="0" borderId="0" xfId="26" applyFont="1" applyAlignment="1">
      <alignment horizontal="left" indent="2"/>
    </xf>
    <xf numFmtId="0" fontId="23" fillId="0" borderId="0" xfId="26" applyFont="1" applyAlignment="1">
      <alignment horizontal="left" wrapText="1" indent="2"/>
    </xf>
    <xf numFmtId="168" fontId="22" fillId="0" borderId="0" xfId="27" applyNumberFormat="1" applyFont="1" applyAlignment="1">
      <alignment horizontal="center"/>
    </xf>
    <xf numFmtId="0" fontId="46" fillId="0" borderId="0" xfId="26" applyFont="1" applyAlignment="1">
      <alignment vertical="center"/>
    </xf>
    <xf numFmtId="0" fontId="21" fillId="0" borderId="0" xfId="26" applyFont="1" applyAlignment="1">
      <alignment vertical="center"/>
    </xf>
    <xf numFmtId="0" fontId="34" fillId="0" borderId="0" xfId="26" applyFont="1" applyAlignment="1">
      <alignment vertical="center"/>
    </xf>
    <xf numFmtId="0" fontId="13" fillId="0" borderId="0" xfId="0" applyFont="1" applyAlignment="1">
      <alignment horizontal="center" vertical="center"/>
    </xf>
    <xf numFmtId="0" fontId="13" fillId="0" borderId="5" xfId="0" applyFont="1" applyBorder="1" applyAlignment="1">
      <alignment horizontal="center" vertical="center"/>
    </xf>
    <xf numFmtId="164" fontId="38" fillId="0" borderId="0" xfId="16" applyNumberFormat="1" applyFont="1" applyAlignment="1">
      <alignment vertical="top"/>
    </xf>
    <xf numFmtId="0" fontId="38" fillId="0" borderId="0" xfId="16" applyFont="1" applyAlignment="1">
      <alignment horizontal="left"/>
    </xf>
    <xf numFmtId="167" fontId="48" fillId="6" borderId="0" xfId="0" applyNumberFormat="1" applyFont="1" applyFill="1"/>
    <xf numFmtId="167" fontId="21" fillId="0" borderId="11" xfId="26" applyNumberFormat="1" applyFont="1" applyBorder="1" applyAlignment="1">
      <alignment horizontal="left" indent="1"/>
    </xf>
    <xf numFmtId="167" fontId="21" fillId="0" borderId="12" xfId="26" applyNumberFormat="1" applyFont="1" applyBorder="1" applyAlignment="1">
      <alignment horizontal="left" indent="1"/>
    </xf>
    <xf numFmtId="167" fontId="21" fillId="0" borderId="11" xfId="26" applyNumberFormat="1" applyFont="1" applyBorder="1" applyAlignment="1">
      <alignment horizontal="right"/>
    </xf>
    <xf numFmtId="167" fontId="21" fillId="0" borderId="12" xfId="26" applyNumberFormat="1" applyFont="1" applyBorder="1"/>
    <xf numFmtId="167" fontId="21" fillId="0" borderId="11" xfId="26" applyNumberFormat="1" applyFont="1" applyBorder="1" applyAlignment="1">
      <alignment horizontal="left"/>
    </xf>
    <xf numFmtId="0" fontId="33" fillId="0" borderId="10" xfId="0" applyFont="1" applyBorder="1" applyAlignment="1">
      <alignment horizontal="center" vertical="top"/>
    </xf>
    <xf numFmtId="0" fontId="22" fillId="0" borderId="10" xfId="0" applyFont="1" applyBorder="1" applyAlignment="1">
      <alignment horizontal="center"/>
    </xf>
    <xf numFmtId="0" fontId="24" fillId="0" borderId="0" xfId="0" applyFont="1"/>
    <xf numFmtId="0" fontId="44" fillId="0" borderId="0" xfId="26" applyFont="1" applyAlignment="1">
      <alignment wrapText="1"/>
    </xf>
    <xf numFmtId="0" fontId="28" fillId="0" borderId="0" xfId="26" applyFont="1" applyAlignment="1">
      <alignment wrapText="1"/>
    </xf>
    <xf numFmtId="0" fontId="28" fillId="0" borderId="0" xfId="26" applyFont="1" applyAlignment="1">
      <alignment vertical="center" wrapText="1"/>
    </xf>
    <xf numFmtId="0" fontId="49" fillId="0" borderId="0" xfId="26" applyFont="1" applyAlignment="1">
      <alignment vertical="center" wrapText="1"/>
    </xf>
    <xf numFmtId="0" fontId="46" fillId="0" borderId="0" xfId="26" applyFont="1" applyAlignment="1">
      <alignment horizontal="left" vertical="center"/>
    </xf>
    <xf numFmtId="0" fontId="21" fillId="0" borderId="0" xfId="26" applyFont="1" applyAlignment="1">
      <alignment horizontal="left" vertical="center"/>
    </xf>
    <xf numFmtId="0" fontId="34" fillId="0" borderId="0" xfId="26" applyFont="1" applyAlignment="1">
      <alignment horizontal="left" vertical="center"/>
    </xf>
    <xf numFmtId="0" fontId="6" fillId="0" borderId="0" xfId="0" applyFont="1" applyAlignment="1">
      <alignment horizontal="left"/>
    </xf>
    <xf numFmtId="0" fontId="21" fillId="0" borderId="0" xfId="0" applyFont="1" applyAlignment="1">
      <alignment horizontal="left" wrapText="1"/>
    </xf>
    <xf numFmtId="0" fontId="5" fillId="0" borderId="0" xfId="0" applyFont="1" applyAlignment="1">
      <alignment horizontal="left"/>
    </xf>
    <xf numFmtId="43" fontId="36" fillId="0" borderId="0" xfId="0" applyNumberFormat="1" applyFont="1" applyAlignment="1">
      <alignment horizontal="left"/>
    </xf>
    <xf numFmtId="166" fontId="38" fillId="0" borderId="0" xfId="0" applyNumberFormat="1" applyFont="1" applyAlignment="1">
      <alignment horizontal="center" vertical="center" wrapText="1"/>
    </xf>
    <xf numFmtId="0" fontId="36" fillId="0" borderId="0" xfId="0" applyFont="1" applyAlignment="1">
      <alignment vertical="top" wrapText="1"/>
    </xf>
    <xf numFmtId="0" fontId="38" fillId="0" borderId="0" xfId="0" applyFont="1" applyAlignment="1">
      <alignment horizontal="center" vertical="top"/>
    </xf>
    <xf numFmtId="166" fontId="38" fillId="0" borderId="0" xfId="0" applyNumberFormat="1" applyFont="1" applyAlignment="1">
      <alignment horizontal="right" vertical="top"/>
    </xf>
    <xf numFmtId="0" fontId="5" fillId="0" borderId="0" xfId="0" applyFont="1" applyAlignment="1">
      <alignment horizontal="center" vertical="top"/>
    </xf>
    <xf numFmtId="0" fontId="5" fillId="0" borderId="0" xfId="0" applyFont="1" applyAlignment="1">
      <alignment vertical="top"/>
    </xf>
    <xf numFmtId="0" fontId="38" fillId="0" borderId="0" xfId="0" applyFont="1" applyAlignment="1">
      <alignment horizontal="left"/>
    </xf>
    <xf numFmtId="164" fontId="36" fillId="0" borderId="0" xfId="0" quotePrefix="1" applyNumberFormat="1" applyFont="1" applyAlignment="1">
      <alignment horizontal="center" vertical="center" wrapText="1"/>
    </xf>
    <xf numFmtId="164" fontId="50" fillId="0" borderId="0" xfId="0" quotePrefix="1" applyNumberFormat="1" applyFont="1" applyAlignment="1">
      <alignment horizontal="center" vertical="top"/>
    </xf>
    <xf numFmtId="166" fontId="51" fillId="0" borderId="0" xfId="0" applyNumberFormat="1" applyFont="1" applyAlignment="1">
      <alignment horizontal="center"/>
    </xf>
    <xf numFmtId="0" fontId="50" fillId="0" borderId="0" xfId="0" applyFont="1" applyAlignment="1">
      <alignment horizontal="right"/>
    </xf>
    <xf numFmtId="44" fontId="50" fillId="4" borderId="9" xfId="1" applyFont="1" applyFill="1" applyBorder="1" applyAlignment="1">
      <alignment horizontal="right"/>
    </xf>
    <xf numFmtId="44" fontId="50" fillId="0" borderId="0" xfId="1" applyFont="1" applyAlignment="1">
      <alignment horizontal="right"/>
    </xf>
    <xf numFmtId="0" fontId="53" fillId="0" borderId="0" xfId="0" applyFont="1"/>
    <xf numFmtId="0" fontId="53" fillId="0" borderId="0" xfId="0" applyFont="1" applyAlignment="1">
      <alignment horizontal="left"/>
    </xf>
    <xf numFmtId="166" fontId="51" fillId="0" borderId="0" xfId="0" applyNumberFormat="1" applyFont="1" applyAlignment="1">
      <alignment horizontal="center" vertical="top"/>
    </xf>
    <xf numFmtId="0" fontId="51" fillId="0" borderId="0" xfId="0" applyFont="1"/>
    <xf numFmtId="44" fontId="50" fillId="4" borderId="3" xfId="1" applyFont="1" applyFill="1" applyBorder="1" applyAlignment="1">
      <alignment horizontal="right"/>
    </xf>
    <xf numFmtId="166" fontId="51" fillId="0" borderId="0" xfId="0" applyNumberFormat="1" applyFont="1" applyAlignment="1">
      <alignment horizontal="right" vertical="top"/>
    </xf>
    <xf numFmtId="0" fontId="50" fillId="0" borderId="0" xfId="0" applyFont="1" applyAlignment="1">
      <alignment wrapText="1"/>
    </xf>
    <xf numFmtId="0" fontId="36" fillId="0" borderId="0" xfId="0" applyFont="1" applyAlignment="1">
      <alignment vertical="top"/>
    </xf>
    <xf numFmtId="0" fontId="24" fillId="0" borderId="0" xfId="0" applyFont="1" applyAlignment="1">
      <alignment horizontal="left" indent="2"/>
    </xf>
    <xf numFmtId="166" fontId="36" fillId="0" borderId="0" xfId="0" applyNumberFormat="1" applyFont="1" applyAlignment="1">
      <alignment horizontal="left"/>
    </xf>
    <xf numFmtId="0" fontId="38" fillId="0" borderId="1" xfId="16" applyFont="1" applyBorder="1" applyProtection="1">
      <protection locked="0"/>
    </xf>
    <xf numFmtId="0" fontId="38" fillId="0" borderId="4" xfId="16" applyFont="1" applyBorder="1" applyProtection="1">
      <protection locked="0"/>
    </xf>
    <xf numFmtId="0" fontId="21" fillId="0" borderId="14" xfId="26" applyFont="1" applyBorder="1" applyAlignment="1" applyProtection="1">
      <alignment horizontal="center"/>
      <protection locked="0"/>
    </xf>
    <xf numFmtId="0" fontId="21" fillId="0" borderId="16" xfId="0" applyFont="1" applyBorder="1" applyAlignment="1">
      <alignment horizontal="right"/>
    </xf>
    <xf numFmtId="14" fontId="22" fillId="0" borderId="18" xfId="0" applyNumberFormat="1" applyFont="1" applyBorder="1" applyAlignment="1">
      <alignment horizontal="center" vertical="center"/>
    </xf>
    <xf numFmtId="0" fontId="22" fillId="0" borderId="18" xfId="0" applyFont="1" applyBorder="1"/>
    <xf numFmtId="0" fontId="22" fillId="0" borderId="19" xfId="0" applyFont="1" applyBorder="1"/>
    <xf numFmtId="0" fontId="58" fillId="0" borderId="0" xfId="0" applyFont="1" applyAlignment="1">
      <alignment wrapText="1"/>
    </xf>
    <xf numFmtId="0" fontId="51" fillId="0" borderId="0" xfId="0" applyFont="1" applyAlignment="1">
      <alignment horizontal="left"/>
    </xf>
    <xf numFmtId="166" fontId="50" fillId="0" borderId="0" xfId="0" applyNumberFormat="1" applyFont="1" applyAlignment="1">
      <alignment horizontal="left" wrapText="1"/>
    </xf>
    <xf numFmtId="0" fontId="50" fillId="0" borderId="0" xfId="0" applyFont="1" applyAlignment="1">
      <alignment vertical="top"/>
    </xf>
    <xf numFmtId="0" fontId="21" fillId="4" borderId="0" xfId="0" applyFont="1" applyFill="1" applyAlignment="1">
      <alignment wrapText="1"/>
    </xf>
    <xf numFmtId="0" fontId="21" fillId="4" borderId="0" xfId="0" applyFont="1" applyFill="1" applyAlignment="1">
      <alignment horizontal="left" wrapText="1"/>
    </xf>
    <xf numFmtId="0" fontId="50" fillId="0" borderId="0" xfId="0" applyFont="1" applyAlignment="1">
      <alignment horizontal="center"/>
    </xf>
    <xf numFmtId="43" fontId="50" fillId="0" borderId="0" xfId="0" applyNumberFormat="1" applyFont="1"/>
    <xf numFmtId="0" fontId="50" fillId="0" borderId="0" xfId="16" applyFont="1" applyAlignment="1">
      <alignment horizontal="left" indent="1"/>
    </xf>
    <xf numFmtId="0" fontId="57" fillId="0" borderId="0" xfId="16" applyFont="1" applyAlignment="1">
      <alignment horizontal="left" vertical="top" wrapText="1" indent="1"/>
    </xf>
    <xf numFmtId="0" fontId="52" fillId="0" borderId="0" xfId="16" applyFont="1" applyAlignment="1">
      <alignment horizontal="left" vertical="top" wrapText="1" indent="1"/>
    </xf>
    <xf numFmtId="0" fontId="52" fillId="0" borderId="0" xfId="16" applyFont="1" applyAlignment="1">
      <alignment vertical="top" wrapText="1"/>
    </xf>
    <xf numFmtId="164" fontId="51" fillId="0" borderId="0" xfId="16" applyNumberFormat="1" applyFont="1" applyAlignment="1">
      <alignment vertical="top"/>
    </xf>
    <xf numFmtId="164" fontId="51" fillId="0" borderId="0" xfId="16" applyNumberFormat="1" applyFont="1" applyAlignment="1">
      <alignment horizontal="center" vertical="top"/>
    </xf>
    <xf numFmtId="44" fontId="51" fillId="0" borderId="1" xfId="1" applyFont="1" applyBorder="1" applyProtection="1">
      <protection locked="0"/>
    </xf>
    <xf numFmtId="0" fontId="51" fillId="0" borderId="0" xfId="16" applyFont="1"/>
    <xf numFmtId="0" fontId="52" fillId="0" borderId="0" xfId="16" applyFont="1"/>
    <xf numFmtId="44" fontId="50" fillId="0" borderId="0" xfId="16" applyNumberFormat="1" applyFont="1" applyAlignment="1">
      <alignment horizontal="center"/>
    </xf>
    <xf numFmtId="44" fontId="51" fillId="4" borderId="1" xfId="1" applyFont="1" applyFill="1" applyBorder="1" applyAlignment="1">
      <alignment horizontal="center"/>
    </xf>
    <xf numFmtId="44" fontId="51" fillId="4" borderId="9" xfId="1" applyFont="1" applyFill="1" applyBorder="1" applyAlignment="1">
      <alignment horizontal="center"/>
    </xf>
    <xf numFmtId="0" fontId="52" fillId="0" borderId="0" xfId="16" applyFont="1" applyAlignment="1">
      <alignment wrapText="1"/>
    </xf>
    <xf numFmtId="0" fontId="58" fillId="0" borderId="0" xfId="16" applyFont="1"/>
    <xf numFmtId="0" fontId="51" fillId="0" borderId="0" xfId="16" applyFont="1" applyAlignment="1">
      <alignment horizontal="left" wrapText="1"/>
    </xf>
    <xf numFmtId="166" fontId="64" fillId="0" borderId="0" xfId="0" applyNumberFormat="1" applyFont="1" applyAlignment="1">
      <alignment horizontal="left"/>
    </xf>
    <xf numFmtId="0" fontId="51" fillId="0" borderId="0" xfId="16" applyFont="1" applyAlignment="1">
      <alignment horizontal="right" vertical="top" wrapText="1"/>
    </xf>
    <xf numFmtId="0" fontId="58" fillId="0" borderId="0" xfId="16" applyFont="1" applyAlignment="1">
      <alignment horizontal="right" vertical="top" wrapText="1"/>
    </xf>
    <xf numFmtId="0" fontId="65" fillId="0" borderId="0" xfId="16" applyFont="1"/>
    <xf numFmtId="0" fontId="58" fillId="0" borderId="0" xfId="0" applyFont="1" applyAlignment="1">
      <alignment horizontal="center"/>
    </xf>
    <xf numFmtId="164" fontId="38" fillId="0" borderId="0" xfId="16" quotePrefix="1" applyNumberFormat="1" applyFont="1" applyAlignment="1">
      <alignment horizontal="left" vertical="top"/>
    </xf>
    <xf numFmtId="164" fontId="38" fillId="0" borderId="0" xfId="16" quotePrefix="1" applyNumberFormat="1" applyFont="1" applyAlignment="1">
      <alignment horizontal="left"/>
    </xf>
    <xf numFmtId="44" fontId="51" fillId="4" borderId="1" xfId="1" applyFont="1" applyFill="1" applyBorder="1"/>
    <xf numFmtId="0" fontId="51" fillId="0" borderId="0" xfId="16" applyFont="1" applyAlignment="1">
      <alignment horizontal="left"/>
    </xf>
    <xf numFmtId="44" fontId="51" fillId="0" borderId="0" xfId="16" applyNumberFormat="1" applyFont="1" applyAlignment="1">
      <alignment horizontal="center"/>
    </xf>
    <xf numFmtId="44" fontId="51" fillId="0" borderId="0" xfId="1" applyFont="1" applyAlignment="1">
      <alignment horizontal="center"/>
    </xf>
    <xf numFmtId="0" fontId="50" fillId="0" borderId="0" xfId="16" applyFont="1" applyAlignment="1">
      <alignment horizontal="right"/>
    </xf>
    <xf numFmtId="0" fontId="58" fillId="0" borderId="0" xfId="16" applyFont="1" applyAlignment="1">
      <alignment horizontal="left" wrapText="1"/>
    </xf>
    <xf numFmtId="44" fontId="51" fillId="0" borderId="4" xfId="1" applyFont="1" applyBorder="1" applyProtection="1">
      <protection locked="0"/>
    </xf>
    <xf numFmtId="0" fontId="57" fillId="0" borderId="0" xfId="16" applyFont="1" applyAlignment="1">
      <alignment vertical="top" wrapText="1"/>
    </xf>
    <xf numFmtId="0" fontId="50" fillId="0" borderId="0" xfId="16" applyFont="1"/>
    <xf numFmtId="44" fontId="51" fillId="0" borderId="1" xfId="1" applyFont="1" applyBorder="1" applyAlignment="1" applyProtection="1">
      <alignment horizontal="center"/>
      <protection locked="0"/>
    </xf>
    <xf numFmtId="44" fontId="51" fillId="0" borderId="4" xfId="1" applyFont="1" applyBorder="1" applyAlignment="1" applyProtection="1">
      <alignment horizontal="center"/>
      <protection locked="0"/>
    </xf>
    <xf numFmtId="0" fontId="51" fillId="0" borderId="1" xfId="0" applyFont="1" applyBorder="1" applyAlignment="1" applyProtection="1">
      <alignment horizontal="left" wrapText="1"/>
      <protection locked="0"/>
    </xf>
    <xf numFmtId="0" fontId="51" fillId="0" borderId="4" xfId="0" applyFont="1" applyBorder="1" applyAlignment="1" applyProtection="1">
      <alignment horizontal="left" vertical="center" wrapText="1"/>
      <protection locked="0"/>
    </xf>
    <xf numFmtId="0" fontId="51" fillId="0" borderId="4" xfId="0" applyFont="1" applyBorder="1" applyAlignment="1" applyProtection="1">
      <alignment horizontal="left" wrapText="1"/>
      <protection locked="0"/>
    </xf>
    <xf numFmtId="0" fontId="51" fillId="0" borderId="1" xfId="0" applyFont="1" applyBorder="1" applyAlignment="1" applyProtection="1">
      <alignment wrapText="1"/>
      <protection locked="0"/>
    </xf>
    <xf numFmtId="0" fontId="51" fillId="0" borderId="4" xfId="0" applyFont="1" applyBorder="1" applyAlignment="1" applyProtection="1">
      <alignment wrapText="1"/>
      <protection locked="0"/>
    </xf>
    <xf numFmtId="0" fontId="21" fillId="0" borderId="1" xfId="26" applyFont="1" applyBorder="1" applyAlignment="1">
      <alignment horizontal="center"/>
    </xf>
    <xf numFmtId="0" fontId="69" fillId="0" borderId="0" xfId="0" applyFont="1"/>
    <xf numFmtId="0" fontId="70" fillId="0" borderId="0" xfId="0" applyFont="1" applyAlignment="1">
      <alignment horizontal="center"/>
    </xf>
    <xf numFmtId="0" fontId="70" fillId="0" borderId="0" xfId="0" applyFont="1"/>
    <xf numFmtId="0" fontId="70" fillId="0" borderId="0" xfId="0" applyFont="1" applyAlignment="1">
      <alignment horizontal="left"/>
    </xf>
    <xf numFmtId="0" fontId="71" fillId="0" borderId="0" xfId="0" applyFont="1" applyAlignment="1">
      <alignment horizontal="center"/>
    </xf>
    <xf numFmtId="0" fontId="50" fillId="0" borderId="0" xfId="0" applyFont="1" applyAlignment="1">
      <alignment horizontal="center" wrapText="1"/>
    </xf>
    <xf numFmtId="0" fontId="51" fillId="0" borderId="0" xfId="0" applyFont="1" applyAlignment="1">
      <alignment horizontal="center" vertical="center" wrapText="1"/>
    </xf>
    <xf numFmtId="44" fontId="50" fillId="0" borderId="1" xfId="1" applyFont="1" applyBorder="1" applyProtection="1">
      <protection locked="0"/>
    </xf>
    <xf numFmtId="44" fontId="51" fillId="0" borderId="0" xfId="1" applyFont="1" applyAlignment="1">
      <alignment horizontal="right"/>
    </xf>
    <xf numFmtId="44" fontId="50" fillId="0" borderId="0" xfId="1" applyFont="1"/>
    <xf numFmtId="165" fontId="50" fillId="0" borderId="0" xfId="0" applyNumberFormat="1" applyFont="1" applyAlignment="1">
      <alignment horizontal="right"/>
    </xf>
    <xf numFmtId="44" fontId="51" fillId="0" borderId="1" xfId="1" applyFont="1" applyBorder="1" applyAlignment="1" applyProtection="1">
      <alignment horizontal="right"/>
      <protection locked="0"/>
    </xf>
    <xf numFmtId="44" fontId="50" fillId="4" borderId="1" xfId="1" applyFont="1" applyFill="1" applyBorder="1"/>
    <xf numFmtId="44" fontId="51" fillId="0" borderId="0" xfId="1" applyFont="1"/>
    <xf numFmtId="44" fontId="51" fillId="0" borderId="4" xfId="1" applyFont="1" applyBorder="1" applyAlignment="1" applyProtection="1">
      <alignment horizontal="right"/>
      <protection locked="0"/>
    </xf>
    <xf numFmtId="44" fontId="72" fillId="0" borderId="0" xfId="1" applyFont="1" applyAlignment="1">
      <alignment horizontal="right"/>
    </xf>
    <xf numFmtId="44" fontId="50" fillId="4" borderId="4" xfId="1" applyFont="1" applyFill="1" applyBorder="1"/>
    <xf numFmtId="43" fontId="51" fillId="0" borderId="0" xfId="0" applyNumberFormat="1" applyFont="1"/>
    <xf numFmtId="44" fontId="50" fillId="0" borderId="0" xfId="1" applyFont="1" applyAlignment="1">
      <alignment horizontal="center" wrapText="1"/>
    </xf>
    <xf numFmtId="44" fontId="50" fillId="0" borderId="4" xfId="1" applyFont="1" applyBorder="1"/>
    <xf numFmtId="44" fontId="50" fillId="0" borderId="2" xfId="5" applyFont="1" applyBorder="1" applyAlignment="1">
      <alignment horizontal="right"/>
    </xf>
    <xf numFmtId="44" fontId="50" fillId="0" borderId="0" xfId="5" applyFont="1" applyAlignment="1">
      <alignment horizontal="right"/>
    </xf>
    <xf numFmtId="44" fontId="53" fillId="0" borderId="0" xfId="1" applyFont="1"/>
    <xf numFmtId="44" fontId="53" fillId="0" borderId="0" xfId="1" applyFont="1" applyAlignment="1">
      <alignment horizontal="right"/>
    </xf>
    <xf numFmtId="0" fontId="50" fillId="0" borderId="0" xfId="0" applyFont="1"/>
    <xf numFmtId="43" fontId="51" fillId="0" borderId="0" xfId="5" applyNumberFormat="1" applyFont="1" applyAlignment="1">
      <alignment horizontal="right"/>
    </xf>
    <xf numFmtId="0" fontId="69" fillId="0" borderId="0" xfId="0" applyFont="1" applyAlignment="1">
      <alignment horizontal="center"/>
    </xf>
    <xf numFmtId="44" fontId="50" fillId="0" borderId="0" xfId="1" applyFont="1" applyAlignment="1">
      <alignment horizontal="center"/>
    </xf>
    <xf numFmtId="0" fontId="51" fillId="0" borderId="1" xfId="16" applyFont="1" applyBorder="1" applyProtection="1">
      <protection locked="0"/>
    </xf>
    <xf numFmtId="0" fontId="51" fillId="0" borderId="4" xfId="16" applyFont="1" applyBorder="1" applyProtection="1">
      <protection locked="0"/>
    </xf>
    <xf numFmtId="0" fontId="51" fillId="0" borderId="0" xfId="16" applyFont="1" applyAlignment="1">
      <alignment wrapText="1"/>
    </xf>
    <xf numFmtId="0" fontId="51" fillId="0" borderId="0" xfId="16" applyFont="1" applyAlignment="1">
      <alignment horizontal="center"/>
    </xf>
    <xf numFmtId="0" fontId="53" fillId="0" borderId="0" xfId="0" applyFont="1" applyAlignment="1">
      <alignment horizontal="right"/>
    </xf>
    <xf numFmtId="164" fontId="36" fillId="0" borderId="0" xfId="0" quotePrefix="1" applyNumberFormat="1" applyFont="1" applyAlignment="1">
      <alignment horizontal="left" vertical="top"/>
    </xf>
    <xf numFmtId="0" fontId="30" fillId="0" borderId="0" xfId="12" applyFont="1" applyAlignment="1" applyProtection="1">
      <alignment horizontal="center"/>
    </xf>
    <xf numFmtId="0" fontId="22" fillId="0" borderId="0" xfId="26" applyFont="1" applyAlignment="1">
      <alignment horizontal="right"/>
    </xf>
    <xf numFmtId="0" fontId="35" fillId="0" borderId="5" xfId="26" applyFont="1" applyBorder="1" applyAlignment="1">
      <alignment horizontal="center" vertical="top"/>
    </xf>
    <xf numFmtId="0" fontId="35" fillId="0" borderId="5" xfId="26" applyFont="1" applyBorder="1" applyAlignment="1">
      <alignment horizontal="center" vertical="top" wrapText="1"/>
    </xf>
    <xf numFmtId="0" fontId="22" fillId="0" borderId="0" xfId="26" applyFont="1" applyAlignment="1">
      <alignment horizontal="left"/>
    </xf>
    <xf numFmtId="0" fontId="23" fillId="0" borderId="0" xfId="26" applyFont="1"/>
    <xf numFmtId="0" fontId="23" fillId="0" borderId="5" xfId="26" applyFont="1" applyBorder="1"/>
    <xf numFmtId="0" fontId="22" fillId="0" borderId="0" xfId="0" applyFont="1" applyAlignment="1">
      <alignment horizontal="left"/>
    </xf>
    <xf numFmtId="0" fontId="25" fillId="0" borderId="0" xfId="26" applyFont="1" applyAlignment="1" applyProtection="1">
      <alignment horizontal="left" vertical="top" wrapText="1"/>
      <protection locked="0"/>
    </xf>
    <xf numFmtId="0" fontId="35" fillId="0" borderId="0" xfId="26" applyFont="1" applyAlignment="1">
      <alignment horizontal="center" vertical="top" wrapText="1"/>
    </xf>
    <xf numFmtId="0" fontId="25" fillId="0" borderId="0" xfId="26" applyFont="1" applyAlignment="1">
      <alignment horizontal="left" vertical="top"/>
    </xf>
    <xf numFmtId="169" fontId="55" fillId="0" borderId="0" xfId="0" applyNumberFormat="1" applyFont="1" applyAlignment="1">
      <alignment vertical="center"/>
    </xf>
    <xf numFmtId="0" fontId="33" fillId="0" borderId="0" xfId="27" applyFont="1" applyAlignment="1">
      <alignment horizontal="right" indent="1"/>
    </xf>
    <xf numFmtId="0" fontId="64" fillId="0" borderId="0" xfId="31" applyFont="1" applyAlignment="1">
      <alignment vertical="center"/>
    </xf>
    <xf numFmtId="0" fontId="5" fillId="0" borderId="0" xfId="30"/>
    <xf numFmtId="0" fontId="21" fillId="0" borderId="0" xfId="31" applyFont="1" applyAlignment="1">
      <alignment vertical="center"/>
    </xf>
    <xf numFmtId="0" fontId="45" fillId="0" borderId="0" xfId="30" applyFont="1" applyAlignment="1">
      <alignment horizontal="left" wrapText="1"/>
    </xf>
    <xf numFmtId="0" fontId="5" fillId="0" borderId="0" xfId="30" applyAlignment="1">
      <alignment horizontal="center"/>
    </xf>
    <xf numFmtId="0" fontId="5" fillId="0" borderId="0" xfId="30" applyAlignment="1">
      <alignment horizontal="justify" wrapText="1"/>
    </xf>
    <xf numFmtId="0" fontId="5" fillId="0" borderId="28" xfId="30" applyBorder="1"/>
    <xf numFmtId="0" fontId="45" fillId="0" borderId="0" xfId="30" applyFont="1" applyAlignment="1">
      <alignment horizontal="center" wrapText="1"/>
    </xf>
    <xf numFmtId="0" fontId="5" fillId="0" borderId="0" xfId="30" applyAlignment="1">
      <alignment horizontal="left"/>
    </xf>
    <xf numFmtId="0" fontId="45" fillId="0" borderId="0" xfId="30" applyFont="1" applyAlignment="1">
      <alignment horizontal="center"/>
    </xf>
    <xf numFmtId="0" fontId="5" fillId="0" borderId="28" xfId="30" applyBorder="1" applyAlignment="1">
      <alignment horizontal="justify" wrapText="1"/>
    </xf>
    <xf numFmtId="0" fontId="5" fillId="0" borderId="28" xfId="30" applyBorder="1" applyAlignment="1">
      <alignment wrapText="1"/>
    </xf>
    <xf numFmtId="0" fontId="5" fillId="0" borderId="0" xfId="30" applyAlignment="1">
      <alignment horizontal="left" wrapText="1"/>
    </xf>
    <xf numFmtId="0" fontId="38" fillId="0" borderId="5" xfId="26" applyFont="1" applyBorder="1" applyAlignment="1">
      <alignment horizontal="center" vertical="top"/>
    </xf>
    <xf numFmtId="0" fontId="38" fillId="0" borderId="5" xfId="26" applyFont="1" applyBorder="1" applyAlignment="1">
      <alignment horizontal="center" vertical="top" wrapText="1"/>
    </xf>
    <xf numFmtId="0" fontId="23" fillId="0" borderId="0" xfId="26" applyFont="1" applyAlignment="1">
      <alignment vertical="center" wrapText="1"/>
    </xf>
    <xf numFmtId="0" fontId="22" fillId="0" borderId="0" xfId="26" applyFont="1" applyAlignment="1">
      <alignment horizontal="center" vertical="top"/>
    </xf>
    <xf numFmtId="0" fontId="13" fillId="0" borderId="0" xfId="0" applyFont="1" applyAlignment="1">
      <alignment vertical="center"/>
    </xf>
    <xf numFmtId="44" fontId="13" fillId="4" borderId="0" xfId="27" applyNumberFormat="1" applyFont="1" applyFill="1" applyAlignment="1">
      <alignment horizontal="center" vertical="top" wrapText="1"/>
    </xf>
    <xf numFmtId="0" fontId="13" fillId="4" borderId="0" xfId="27" applyFont="1" applyFill="1" applyAlignment="1">
      <alignment horizontal="center" vertical="top" wrapText="1"/>
    </xf>
    <xf numFmtId="0" fontId="13" fillId="0" borderId="0" xfId="26" applyFont="1" applyAlignment="1">
      <alignment horizontal="justify" vertical="justify" wrapText="1"/>
    </xf>
    <xf numFmtId="0" fontId="22" fillId="0" borderId="0" xfId="26" applyFont="1" applyAlignment="1">
      <alignment horizontal="justify" vertical="justify" wrapText="1"/>
    </xf>
    <xf numFmtId="0" fontId="38" fillId="0" borderId="10" xfId="0" applyFont="1" applyBorder="1" applyAlignment="1">
      <alignment horizontal="center" vertical="top"/>
    </xf>
    <xf numFmtId="0" fontId="38" fillId="0" borderId="15" xfId="0" applyFont="1" applyBorder="1" applyAlignment="1">
      <alignment horizontal="center" vertical="top"/>
    </xf>
    <xf numFmtId="0" fontId="66" fillId="0" borderId="0" xfId="26" applyFont="1" applyAlignment="1">
      <alignment vertical="center" wrapText="1"/>
    </xf>
    <xf numFmtId="164" fontId="36" fillId="0" borderId="30" xfId="0" quotePrefix="1" applyNumberFormat="1" applyFont="1" applyBorder="1" applyAlignment="1">
      <alignment horizontal="center" vertical="top" wrapText="1"/>
    </xf>
    <xf numFmtId="166" fontId="38" fillId="0" borderId="31" xfId="0" applyNumberFormat="1" applyFont="1" applyBorder="1" applyAlignment="1">
      <alignment horizontal="center" vertical="top" wrapText="1"/>
    </xf>
    <xf numFmtId="0" fontId="21" fillId="0" borderId="31" xfId="0" applyFont="1" applyBorder="1" applyAlignment="1">
      <alignment vertical="center" wrapText="1"/>
    </xf>
    <xf numFmtId="0" fontId="36" fillId="0" borderId="31" xfId="0" applyFont="1" applyBorder="1" applyAlignment="1">
      <alignment wrapText="1"/>
    </xf>
    <xf numFmtId="44" fontId="50" fillId="0" borderId="31" xfId="1" applyFont="1" applyBorder="1"/>
    <xf numFmtId="44" fontId="51" fillId="0" borderId="31" xfId="1" applyFont="1" applyBorder="1" applyAlignment="1">
      <alignment horizontal="right"/>
    </xf>
    <xf numFmtId="44" fontId="50" fillId="0" borderId="32" xfId="1" applyFont="1" applyBorder="1"/>
    <xf numFmtId="164" fontId="36" fillId="0" borderId="33" xfId="0" quotePrefix="1" applyNumberFormat="1" applyFont="1" applyBorder="1" applyAlignment="1">
      <alignment horizontal="center" vertical="center" wrapText="1"/>
    </xf>
    <xf numFmtId="0" fontId="21" fillId="5" borderId="0" xfId="0" applyFont="1" applyFill="1" applyAlignment="1">
      <alignment vertical="center" wrapText="1"/>
    </xf>
    <xf numFmtId="44" fontId="51" fillId="0" borderId="0" xfId="1" applyFont="1" applyBorder="1" applyAlignment="1">
      <alignment horizontal="right"/>
    </xf>
    <xf numFmtId="44" fontId="50" fillId="0" borderId="0" xfId="1" applyFont="1" applyBorder="1"/>
    <xf numFmtId="44" fontId="50" fillId="4" borderId="34" xfId="1" applyFont="1" applyFill="1" applyBorder="1"/>
    <xf numFmtId="164" fontId="36" fillId="0" borderId="35" xfId="0" applyNumberFormat="1" applyFont="1" applyBorder="1" applyAlignment="1">
      <alignment horizontal="center"/>
    </xf>
    <xf numFmtId="166" fontId="36" fillId="0" borderId="36" xfId="0" applyNumberFormat="1" applyFont="1" applyBorder="1" applyAlignment="1">
      <alignment horizontal="center" wrapText="1"/>
    </xf>
    <xf numFmtId="0" fontId="50" fillId="0" borderId="36" xfId="0" applyFont="1" applyBorder="1" applyAlignment="1">
      <alignment horizontal="center" wrapText="1"/>
    </xf>
    <xf numFmtId="0" fontId="50" fillId="0" borderId="37" xfId="0" applyFont="1" applyBorder="1" applyAlignment="1">
      <alignment horizontal="center"/>
    </xf>
    <xf numFmtId="0" fontId="50" fillId="0" borderId="0" xfId="0" applyFont="1" applyAlignment="1">
      <alignment horizontal="justify" vertical="top" wrapText="1"/>
    </xf>
    <xf numFmtId="164" fontId="36" fillId="0" borderId="0" xfId="0" quotePrefix="1" applyNumberFormat="1" applyFont="1" applyAlignment="1">
      <alignment horizontal="center" vertical="center"/>
    </xf>
    <xf numFmtId="166" fontId="38" fillId="0" borderId="0" xfId="0" applyNumberFormat="1" applyFont="1" applyAlignment="1">
      <alignment horizontal="center" vertical="center"/>
    </xf>
    <xf numFmtId="166" fontId="38" fillId="0" borderId="0" xfId="0" quotePrefix="1" applyNumberFormat="1" applyFont="1" applyAlignment="1">
      <alignment horizontal="center" vertical="center"/>
    </xf>
    <xf numFmtId="166" fontId="38" fillId="0" borderId="0" xfId="0" quotePrefix="1" applyNumberFormat="1" applyFont="1" applyAlignment="1">
      <alignment horizontal="center" vertical="center" wrapText="1"/>
    </xf>
    <xf numFmtId="0" fontId="50" fillId="0" borderId="0" xfId="0" applyFont="1" applyAlignment="1">
      <alignment horizontal="justify" wrapText="1"/>
    </xf>
    <xf numFmtId="164" fontId="36" fillId="0" borderId="30" xfId="0" quotePrefix="1" applyNumberFormat="1" applyFont="1" applyBorder="1" applyAlignment="1">
      <alignment horizontal="center" vertical="top"/>
    </xf>
    <xf numFmtId="166" fontId="38" fillId="0" borderId="31" xfId="0" applyNumberFormat="1" applyFont="1" applyBorder="1" applyAlignment="1">
      <alignment horizontal="right"/>
    </xf>
    <xf numFmtId="0" fontId="36" fillId="0" borderId="31" xfId="0" applyFont="1" applyBorder="1" applyAlignment="1">
      <alignment horizontal="left" wrapText="1"/>
    </xf>
    <xf numFmtId="44" fontId="50" fillId="0" borderId="31" xfId="1" applyFont="1" applyBorder="1" applyAlignment="1">
      <alignment horizontal="right"/>
    </xf>
    <xf numFmtId="44" fontId="50" fillId="0" borderId="32" xfId="1" applyFont="1" applyBorder="1" applyAlignment="1">
      <alignment horizontal="right"/>
    </xf>
    <xf numFmtId="164" fontId="36" fillId="0" borderId="33" xfId="0" quotePrefix="1" applyNumberFormat="1" applyFont="1" applyBorder="1" applyAlignment="1">
      <alignment horizontal="center" vertical="center"/>
    </xf>
    <xf numFmtId="0" fontId="36" fillId="5" borderId="0" xfId="0" applyFont="1" applyFill="1" applyAlignment="1">
      <alignment horizontal="left" wrapText="1"/>
    </xf>
    <xf numFmtId="44" fontId="50" fillId="0" borderId="0" xfId="1" applyFont="1" applyBorder="1" applyAlignment="1">
      <alignment horizontal="right"/>
    </xf>
    <xf numFmtId="44" fontId="50" fillId="4" borderId="38" xfId="1" applyFont="1" applyFill="1" applyBorder="1" applyAlignment="1">
      <alignment horizontal="right"/>
    </xf>
    <xf numFmtId="164" fontId="36" fillId="0" borderId="33" xfId="0" quotePrefix="1" applyNumberFormat="1" applyFont="1" applyBorder="1" applyAlignment="1">
      <alignment horizontal="center" vertical="top"/>
    </xf>
    <xf numFmtId="166" fontId="36" fillId="0" borderId="0" xfId="0" applyNumberFormat="1" applyFont="1" applyAlignment="1">
      <alignment horizontal="right"/>
    </xf>
    <xf numFmtId="44" fontId="51" fillId="0" borderId="39" xfId="1" applyFont="1" applyBorder="1"/>
    <xf numFmtId="164" fontId="36" fillId="0" borderId="35" xfId="0" quotePrefix="1" applyNumberFormat="1" applyFont="1" applyBorder="1" applyAlignment="1">
      <alignment horizontal="center" vertical="top"/>
    </xf>
    <xf numFmtId="166" fontId="36" fillId="0" borderId="36" xfId="0" applyNumberFormat="1" applyFont="1" applyBorder="1" applyAlignment="1">
      <alignment horizontal="right"/>
    </xf>
    <xf numFmtId="0" fontId="36" fillId="0" borderId="36" xfId="0" applyFont="1" applyBorder="1" applyAlignment="1">
      <alignment horizontal="center"/>
    </xf>
    <xf numFmtId="44" fontId="73" fillId="2" borderId="41" xfId="1" applyFont="1" applyFill="1" applyBorder="1"/>
    <xf numFmtId="166" fontId="24" fillId="0" borderId="0" xfId="0" applyNumberFormat="1" applyFont="1" applyAlignment="1">
      <alignment horizontal="left"/>
    </xf>
    <xf numFmtId="0" fontId="53" fillId="0" borderId="36" xfId="0" applyFont="1" applyBorder="1"/>
    <xf numFmtId="0" fontId="36" fillId="0" borderId="0" xfId="0" applyFont="1" applyAlignment="1">
      <alignment horizontal="left"/>
    </xf>
    <xf numFmtId="0" fontId="36" fillId="0" borderId="36" xfId="0" applyFont="1" applyBorder="1" applyAlignment="1">
      <alignment horizontal="left"/>
    </xf>
    <xf numFmtId="43" fontId="59" fillId="2" borderId="40" xfId="0" applyNumberFormat="1" applyFont="1" applyFill="1" applyBorder="1" applyAlignment="1">
      <alignment horizontal="right"/>
    </xf>
    <xf numFmtId="44" fontId="73" fillId="2" borderId="42" xfId="1" applyFont="1" applyFill="1" applyBorder="1"/>
    <xf numFmtId="164" fontId="38" fillId="0" borderId="0" xfId="16" quotePrefix="1" applyNumberFormat="1" applyFont="1" applyAlignment="1">
      <alignment horizontal="right" vertical="center"/>
    </xf>
    <xf numFmtId="0" fontId="38" fillId="0" borderId="0" xfId="16" applyFont="1" applyAlignment="1">
      <alignment horizontal="center" vertical="center" wrapText="1"/>
    </xf>
    <xf numFmtId="164" fontId="38" fillId="0" borderId="0" xfId="16" quotePrefix="1" applyNumberFormat="1" applyFont="1" applyAlignment="1">
      <alignment horizontal="left" vertical="center"/>
    </xf>
    <xf numFmtId="0" fontId="57" fillId="0" borderId="0" xfId="16" applyFont="1"/>
    <xf numFmtId="0" fontId="50" fillId="0" borderId="0" xfId="16" applyFont="1" applyAlignment="1">
      <alignment horizontal="left"/>
    </xf>
    <xf numFmtId="0" fontId="3" fillId="0" borderId="0" xfId="32"/>
    <xf numFmtId="17" fontId="2" fillId="0" borderId="0" xfId="32" quotePrefix="1" applyNumberFormat="1" applyFont="1"/>
    <xf numFmtId="0" fontId="2" fillId="0" borderId="0" xfId="32" applyFont="1"/>
    <xf numFmtId="0" fontId="1" fillId="0" borderId="0" xfId="32" applyFont="1"/>
    <xf numFmtId="0" fontId="22" fillId="0" borderId="0" xfId="31" applyFont="1" applyAlignment="1">
      <alignment vertical="center"/>
    </xf>
    <xf numFmtId="44" fontId="51" fillId="4" borderId="0" xfId="1" applyFont="1" applyFill="1" applyBorder="1" applyAlignment="1">
      <alignment horizontal="left"/>
    </xf>
    <xf numFmtId="0" fontId="64" fillId="0" borderId="0" xfId="31" applyFont="1" applyAlignment="1">
      <alignment horizontal="center" vertical="center"/>
    </xf>
    <xf numFmtId="0" fontId="21" fillId="0" borderId="0" xfId="31" applyFont="1" applyAlignment="1">
      <alignment horizontal="center" vertical="center"/>
    </xf>
    <xf numFmtId="0" fontId="5" fillId="0" borderId="0" xfId="30" applyAlignment="1">
      <alignment horizontal="justify" wrapText="1"/>
    </xf>
    <xf numFmtId="0" fontId="5" fillId="0" borderId="0" xfId="30" applyAlignment="1">
      <alignment horizontal="justify" vertical="top" wrapText="1"/>
    </xf>
    <xf numFmtId="0" fontId="32" fillId="0" borderId="0" xfId="30" applyFont="1" applyAlignment="1">
      <alignment horizontal="center"/>
    </xf>
    <xf numFmtId="0" fontId="45" fillId="0" borderId="0" xfId="30" applyFont="1" applyAlignment="1">
      <alignment horizontal="left" wrapText="1"/>
    </xf>
    <xf numFmtId="0" fontId="5" fillId="5" borderId="0" xfId="30" applyFill="1" applyAlignment="1">
      <alignment horizontal="justify" wrapText="1"/>
    </xf>
    <xf numFmtId="0" fontId="45" fillId="0" borderId="0" xfId="30" applyFont="1" applyAlignment="1">
      <alignment horizontal="center" wrapText="1"/>
    </xf>
    <xf numFmtId="0" fontId="45" fillId="0" borderId="0" xfId="30" applyFont="1" applyAlignment="1">
      <alignment horizontal="center"/>
    </xf>
    <xf numFmtId="0" fontId="5" fillId="0" borderId="0" xfId="30" applyAlignment="1">
      <alignment horizontal="left"/>
    </xf>
    <xf numFmtId="0" fontId="5" fillId="0" borderId="0" xfId="30" applyAlignment="1">
      <alignment horizontal="left" wrapText="1"/>
    </xf>
    <xf numFmtId="167" fontId="22" fillId="0" borderId="0" xfId="26" applyNumberFormat="1" applyFont="1" applyAlignment="1">
      <alignment horizontal="center"/>
    </xf>
    <xf numFmtId="0" fontId="23" fillId="0" borderId="0" xfId="26" applyFont="1" applyAlignment="1">
      <alignment horizontal="left" wrapText="1" indent="4"/>
    </xf>
    <xf numFmtId="0" fontId="66" fillId="0" borderId="47" xfId="16" applyFont="1" applyBorder="1" applyAlignment="1">
      <alignment horizontal="center"/>
    </xf>
    <xf numFmtId="168" fontId="68" fillId="0" borderId="43" xfId="16" applyNumberFormat="1" applyFont="1" applyBorder="1" applyAlignment="1">
      <alignment horizontal="center" vertical="center"/>
    </xf>
    <xf numFmtId="168" fontId="68" fillId="0" borderId="44" xfId="16" applyNumberFormat="1" applyFont="1" applyBorder="1" applyAlignment="1">
      <alignment horizontal="center" vertical="center"/>
    </xf>
    <xf numFmtId="168" fontId="68" fillId="0" borderId="45" xfId="16" applyNumberFormat="1" applyFont="1" applyBorder="1" applyAlignment="1">
      <alignment horizontal="center" vertical="center"/>
    </xf>
    <xf numFmtId="0" fontId="25" fillId="0" borderId="0" xfId="26" applyFont="1" applyAlignment="1">
      <alignment horizontal="left" vertical="top" wrapText="1"/>
    </xf>
    <xf numFmtId="0" fontId="22" fillId="0" borderId="0" xfId="26" applyFont="1" applyAlignment="1">
      <alignment horizontal="left" vertical="top" indent="2"/>
    </xf>
    <xf numFmtId="0" fontId="22" fillId="0" borderId="0" xfId="0" applyFont="1" applyAlignment="1">
      <alignment horizontal="left" indent="2"/>
    </xf>
    <xf numFmtId="0" fontId="28" fillId="0" borderId="0" xfId="26" applyFont="1" applyAlignment="1">
      <alignment horizontal="left" wrapText="1" indent="4"/>
    </xf>
    <xf numFmtId="0" fontId="13" fillId="0" borderId="0" xfId="27" applyFont="1" applyAlignment="1">
      <alignment horizontal="left" vertical="center" wrapText="1"/>
    </xf>
    <xf numFmtId="0" fontId="21" fillId="2" borderId="0" xfId="26" applyFont="1" applyFill="1" applyAlignment="1">
      <alignment horizontal="center" vertical="center"/>
    </xf>
    <xf numFmtId="0" fontId="44" fillId="0" borderId="0" xfId="26" applyFont="1" applyAlignment="1">
      <alignment horizontal="left" wrapText="1" indent="2"/>
    </xf>
    <xf numFmtId="44" fontId="13" fillId="4" borderId="46" xfId="27" applyNumberFormat="1" applyFont="1" applyFill="1" applyBorder="1" applyAlignment="1">
      <alignment horizontal="center" vertical="top" wrapText="1"/>
    </xf>
    <xf numFmtId="44" fontId="13" fillId="4" borderId="29" xfId="27" applyNumberFormat="1" applyFont="1" applyFill="1" applyBorder="1" applyAlignment="1">
      <alignment horizontal="center" vertical="top" wrapText="1"/>
    </xf>
    <xf numFmtId="0" fontId="67" fillId="2" borderId="43" xfId="16" applyFont="1" applyFill="1" applyBorder="1" applyAlignment="1">
      <alignment horizontal="center"/>
    </xf>
    <xf numFmtId="0" fontId="67" fillId="2" borderId="44" xfId="16" applyFont="1" applyFill="1" applyBorder="1" applyAlignment="1">
      <alignment horizontal="center"/>
    </xf>
    <xf numFmtId="0" fontId="67" fillId="2" borderId="45" xfId="16" applyFont="1" applyFill="1" applyBorder="1" applyAlignment="1">
      <alignment horizontal="center"/>
    </xf>
    <xf numFmtId="0" fontId="67" fillId="2" borderId="43" xfId="16" applyFont="1" applyFill="1" applyBorder="1" applyAlignment="1">
      <alignment horizontal="center" vertical="top"/>
    </xf>
    <xf numFmtId="0" fontId="67" fillId="2" borderId="44" xfId="16" applyFont="1" applyFill="1" applyBorder="1" applyAlignment="1">
      <alignment horizontal="center" vertical="top"/>
    </xf>
    <xf numFmtId="0" fontId="67" fillId="2" borderId="45" xfId="16" applyFont="1" applyFill="1" applyBorder="1" applyAlignment="1">
      <alignment horizontal="center" vertical="top"/>
    </xf>
    <xf numFmtId="0" fontId="22" fillId="0" borderId="0" xfId="27" applyFont="1" applyAlignment="1">
      <alignment horizontal="right" indent="1"/>
    </xf>
    <xf numFmtId="0" fontId="21" fillId="0" borderId="0" xfId="27" applyFont="1" applyAlignment="1">
      <alignment horizontal="right"/>
    </xf>
    <xf numFmtId="0" fontId="28" fillId="0" borderId="26" xfId="26" applyFont="1" applyBorder="1" applyAlignment="1">
      <alignment horizontal="center" wrapText="1"/>
    </xf>
    <xf numFmtId="0" fontId="74" fillId="0" borderId="0" xfId="12" applyFont="1" applyAlignment="1" applyProtection="1">
      <alignment horizontal="left"/>
    </xf>
    <xf numFmtId="0" fontId="66" fillId="0" borderId="20" xfId="26" applyFont="1" applyBorder="1" applyAlignment="1">
      <alignment horizontal="left" vertical="center" wrapText="1"/>
    </xf>
    <xf numFmtId="0" fontId="66" fillId="0" borderId="21" xfId="26" applyFont="1" applyBorder="1" applyAlignment="1">
      <alignment horizontal="left" vertical="center" wrapText="1"/>
    </xf>
    <xf numFmtId="0" fontId="66" fillId="0" borderId="22" xfId="26" applyFont="1" applyBorder="1" applyAlignment="1">
      <alignment horizontal="left" vertical="center" wrapText="1"/>
    </xf>
    <xf numFmtId="0" fontId="66" fillId="0" borderId="23" xfId="26" applyFont="1" applyBorder="1" applyAlignment="1">
      <alignment horizontal="left" vertical="center" wrapText="1"/>
    </xf>
    <xf numFmtId="0" fontId="66" fillId="0" borderId="0" xfId="26" applyFont="1" applyAlignment="1">
      <alignment horizontal="left" vertical="center" wrapText="1"/>
    </xf>
    <xf numFmtId="0" fontId="66" fillId="0" borderId="24" xfId="26" applyFont="1" applyBorder="1" applyAlignment="1">
      <alignment horizontal="left" vertical="center" wrapText="1"/>
    </xf>
    <xf numFmtId="0" fontId="66" fillId="0" borderId="25" xfId="26" applyFont="1" applyBorder="1" applyAlignment="1">
      <alignment horizontal="left" vertical="center" wrapText="1"/>
    </xf>
    <xf numFmtId="0" fontId="66" fillId="0" borderId="26" xfId="26" applyFont="1" applyBorder="1" applyAlignment="1">
      <alignment horizontal="left" vertical="center" wrapText="1"/>
    </xf>
    <xf numFmtId="0" fontId="66" fillId="0" borderId="27" xfId="26" applyFont="1" applyBorder="1" applyAlignment="1">
      <alignment horizontal="left" vertical="center" wrapText="1"/>
    </xf>
    <xf numFmtId="0" fontId="21" fillId="0" borderId="0" xfId="16" applyFont="1" applyAlignment="1">
      <alignment horizontal="center"/>
    </xf>
    <xf numFmtId="0" fontId="64" fillId="0" borderId="0" xfId="26" applyFont="1" applyAlignment="1">
      <alignment horizontal="center" vertical="center"/>
    </xf>
    <xf numFmtId="0" fontId="21" fillId="0" borderId="0" xfId="26" applyFont="1" applyAlignment="1">
      <alignment horizontal="center" vertical="center"/>
    </xf>
    <xf numFmtId="167" fontId="38" fillId="0" borderId="5" xfId="26" applyNumberFormat="1" applyFont="1" applyBorder="1" applyAlignment="1">
      <alignment horizontal="center" vertical="top"/>
    </xf>
    <xf numFmtId="0" fontId="22" fillId="0" borderId="0" xfId="26" applyFont="1" applyAlignment="1">
      <alignment horizontal="left"/>
    </xf>
    <xf numFmtId="0" fontId="38" fillId="0" borderId="48" xfId="26" applyFont="1" applyBorder="1" applyAlignment="1">
      <alignment horizontal="left" vertical="top"/>
    </xf>
    <xf numFmtId="0" fontId="38" fillId="0" borderId="5" xfId="26" applyFont="1" applyBorder="1" applyAlignment="1">
      <alignment horizontal="left" vertical="top"/>
    </xf>
    <xf numFmtId="0" fontId="38" fillId="0" borderId="49" xfId="26" applyFont="1" applyBorder="1" applyAlignment="1">
      <alignment horizontal="left" vertical="top"/>
    </xf>
    <xf numFmtId="0" fontId="23" fillId="0" borderId="4" xfId="26" applyFont="1" applyBorder="1" applyAlignment="1" applyProtection="1">
      <alignment horizontal="left"/>
      <protection locked="0"/>
    </xf>
    <xf numFmtId="167" fontId="22" fillId="0" borderId="1" xfId="26" applyNumberFormat="1" applyFont="1" applyBorder="1" applyAlignment="1" applyProtection="1">
      <alignment horizontal="center"/>
      <protection locked="0"/>
    </xf>
    <xf numFmtId="14" fontId="22" fillId="0" borderId="17" xfId="26" applyNumberFormat="1" applyFont="1" applyBorder="1" applyAlignment="1" applyProtection="1">
      <alignment horizontal="center"/>
      <protection locked="0"/>
    </xf>
    <xf numFmtId="0" fontId="22" fillId="0" borderId="1" xfId="26" applyFont="1" applyBorder="1" applyAlignment="1" applyProtection="1">
      <alignment horizontal="left"/>
      <protection locked="0"/>
    </xf>
    <xf numFmtId="167" fontId="21" fillId="0" borderId="13" xfId="26" applyNumberFormat="1" applyFont="1" applyBorder="1" applyAlignment="1" applyProtection="1">
      <alignment horizontal="left"/>
      <protection locked="0"/>
    </xf>
    <xf numFmtId="167" fontId="21" fillId="0" borderId="1" xfId="26" applyNumberFormat="1" applyFont="1" applyBorder="1" applyAlignment="1" applyProtection="1">
      <alignment horizontal="left"/>
      <protection locked="0"/>
    </xf>
    <xf numFmtId="167" fontId="21" fillId="0" borderId="14" xfId="26" applyNumberFormat="1" applyFont="1" applyBorder="1" applyAlignment="1" applyProtection="1">
      <alignment horizontal="left"/>
      <protection locked="0"/>
    </xf>
    <xf numFmtId="0" fontId="22" fillId="0" borderId="5" xfId="26" applyFont="1" applyBorder="1" applyAlignment="1">
      <alignment horizontal="left"/>
    </xf>
    <xf numFmtId="0" fontId="21" fillId="0" borderId="0" xfId="26" applyFont="1" applyAlignment="1">
      <alignment horizontal="center"/>
    </xf>
    <xf numFmtId="0" fontId="21" fillId="0" borderId="13" xfId="26" applyFont="1" applyBorder="1" applyAlignment="1" applyProtection="1">
      <alignment horizontal="left"/>
      <protection locked="0"/>
    </xf>
    <xf numFmtId="0" fontId="21" fillId="0" borderId="1" xfId="26" applyFont="1" applyBorder="1" applyAlignment="1" applyProtection="1">
      <alignment horizontal="left"/>
      <protection locked="0"/>
    </xf>
    <xf numFmtId="0" fontId="21" fillId="0" borderId="14" xfId="26" applyFont="1" applyBorder="1" applyAlignment="1" applyProtection="1">
      <alignment horizontal="left"/>
      <protection locked="0"/>
    </xf>
    <xf numFmtId="0" fontId="22" fillId="0" borderId="4" xfId="26" applyFont="1" applyBorder="1" applyAlignment="1" applyProtection="1">
      <alignment horizontal="left"/>
      <protection locked="0"/>
    </xf>
    <xf numFmtId="0" fontId="38" fillId="0" borderId="50" xfId="0" applyFont="1" applyBorder="1" applyAlignment="1">
      <alignment horizontal="left" vertical="top"/>
    </xf>
    <xf numFmtId="0" fontId="38" fillId="0" borderId="51" xfId="0" applyFont="1" applyBorder="1" applyAlignment="1">
      <alignment horizontal="left" vertical="top"/>
    </xf>
    <xf numFmtId="0" fontId="13" fillId="4" borderId="1" xfId="0" applyFont="1" applyFill="1" applyBorder="1" applyAlignment="1">
      <alignment horizontal="center" vertical="center"/>
    </xf>
    <xf numFmtId="0" fontId="13" fillId="0" borderId="0" xfId="27" applyFont="1" applyAlignment="1">
      <alignment horizontal="left" vertical="top" wrapText="1"/>
    </xf>
    <xf numFmtId="0" fontId="21" fillId="4" borderId="1" xfId="27" applyFont="1" applyFill="1" applyBorder="1" applyAlignment="1">
      <alignment horizontal="center"/>
    </xf>
    <xf numFmtId="0" fontId="22" fillId="0" borderId="0" xfId="27" applyFont="1" applyAlignment="1">
      <alignment horizontal="left" vertical="center" wrapText="1"/>
    </xf>
    <xf numFmtId="0" fontId="22" fillId="0" borderId="0" xfId="16" applyFont="1" applyAlignment="1">
      <alignment horizontal="left" vertical="center" wrapText="1"/>
    </xf>
    <xf numFmtId="44" fontId="22" fillId="4" borderId="1" xfId="0" applyNumberFormat="1" applyFont="1" applyFill="1" applyBorder="1" applyAlignment="1">
      <alignment horizontal="center"/>
    </xf>
    <xf numFmtId="0" fontId="22" fillId="0" borderId="0" xfId="16" applyFont="1" applyAlignment="1">
      <alignment horizontal="left" wrapText="1"/>
    </xf>
    <xf numFmtId="44" fontId="22" fillId="0" borderId="0" xfId="16" applyNumberFormat="1" applyFont="1" applyAlignment="1">
      <alignment horizontal="center"/>
    </xf>
    <xf numFmtId="0" fontId="22" fillId="0" borderId="0" xfId="16" applyFont="1" applyAlignment="1">
      <alignment horizontal="left" vertical="center"/>
    </xf>
    <xf numFmtId="0" fontId="13" fillId="0" borderId="0" xfId="27" applyFont="1" applyAlignment="1">
      <alignment horizontal="left" vertical="top" wrapText="1" indent="4"/>
    </xf>
    <xf numFmtId="0" fontId="23" fillId="0" borderId="0" xfId="26" applyFont="1" applyAlignment="1">
      <alignment horizontal="justify" vertical="center" wrapText="1"/>
    </xf>
    <xf numFmtId="0" fontId="25" fillId="0" borderId="1" xfId="26" applyFont="1" applyBorder="1" applyAlignment="1" applyProtection="1">
      <alignment horizontal="left" vertical="top"/>
      <protection locked="0"/>
    </xf>
    <xf numFmtId="14" fontId="25" fillId="0" borderId="1" xfId="26" applyNumberFormat="1" applyFont="1" applyBorder="1" applyAlignment="1" applyProtection="1">
      <alignment horizontal="left" vertical="top"/>
      <protection locked="0"/>
    </xf>
    <xf numFmtId="0" fontId="23" fillId="0" borderId="1" xfId="26" applyFont="1" applyBorder="1" applyAlignment="1" applyProtection="1">
      <alignment horizontal="left"/>
      <protection locked="0"/>
    </xf>
    <xf numFmtId="0" fontId="24" fillId="0" borderId="0" xfId="0" applyFont="1" applyAlignment="1">
      <alignment horizontal="left" indent="2"/>
    </xf>
    <xf numFmtId="0" fontId="13" fillId="0" borderId="0" xfId="26" applyFont="1" applyAlignment="1">
      <alignment horizontal="justify" vertical="justify" wrapText="1"/>
    </xf>
    <xf numFmtId="0" fontId="78" fillId="0" borderId="0" xfId="26" applyFont="1" applyAlignment="1">
      <alignment horizontal="justify" vertical="center" wrapText="1"/>
    </xf>
    <xf numFmtId="0" fontId="16" fillId="0" borderId="0" xfId="26" applyFont="1" applyAlignment="1">
      <alignment horizontal="justify" vertical="center" wrapText="1"/>
    </xf>
    <xf numFmtId="0" fontId="13" fillId="0" borderId="0" xfId="0" applyFont="1" applyAlignment="1">
      <alignment horizontal="left" indent="4"/>
    </xf>
    <xf numFmtId="44" fontId="13" fillId="4" borderId="52" xfId="27" applyNumberFormat="1" applyFont="1" applyFill="1" applyBorder="1" applyAlignment="1">
      <alignment horizontal="center" vertical="top" wrapText="1"/>
    </xf>
    <xf numFmtId="0" fontId="74" fillId="0" borderId="0" xfId="14" applyFont="1" applyFill="1" applyAlignment="1">
      <alignment horizontal="center"/>
    </xf>
    <xf numFmtId="0" fontId="74" fillId="0" borderId="0" xfId="14" applyFont="1" applyFill="1" applyAlignment="1">
      <alignment horizontal="left"/>
    </xf>
    <xf numFmtId="14" fontId="21" fillId="0" borderId="0" xfId="0" applyNumberFormat="1" applyFont="1" applyAlignment="1">
      <alignment horizontal="center"/>
    </xf>
    <xf numFmtId="0" fontId="51" fillId="0" borderId="4" xfId="16" applyFont="1" applyBorder="1" applyAlignment="1" applyProtection="1">
      <alignment horizontal="left"/>
      <protection locked="0"/>
    </xf>
    <xf numFmtId="0" fontId="52" fillId="0" borderId="0" xfId="16" applyFont="1" applyAlignment="1">
      <alignment horizontal="right" wrapText="1"/>
    </xf>
    <xf numFmtId="0" fontId="51" fillId="0" borderId="4" xfId="16" applyFont="1" applyBorder="1" applyAlignment="1" applyProtection="1">
      <alignment horizontal="center"/>
      <protection locked="0"/>
    </xf>
    <xf numFmtId="0" fontId="51" fillId="0" borderId="1" xfId="16" applyFont="1" applyBorder="1" applyAlignment="1" applyProtection="1">
      <alignment horizontal="left"/>
      <protection locked="0"/>
    </xf>
    <xf numFmtId="0" fontId="57" fillId="0" borderId="0" xfId="16" applyFont="1" applyAlignment="1">
      <alignment horizontal="left" vertical="top" wrapText="1"/>
    </xf>
    <xf numFmtId="0" fontId="65" fillId="0" borderId="0" xfId="16" applyFont="1" applyAlignment="1">
      <alignment horizontal="left"/>
    </xf>
    <xf numFmtId="0" fontId="57" fillId="0" borderId="0" xfId="16" applyFont="1" applyAlignment="1">
      <alignment vertical="top" wrapText="1"/>
    </xf>
    <xf numFmtId="0" fontId="24" fillId="0" borderId="0" xfId="16" applyFont="1" applyAlignment="1">
      <alignment horizontal="left"/>
    </xf>
    <xf numFmtId="0" fontId="50" fillId="0" borderId="0" xfId="16" applyFont="1" applyAlignment="1">
      <alignment horizontal="left"/>
    </xf>
    <xf numFmtId="0" fontId="51" fillId="0" borderId="0" xfId="16" applyFont="1" applyAlignment="1">
      <alignment horizontal="justify" wrapText="1"/>
    </xf>
    <xf numFmtId="0" fontId="57" fillId="0" borderId="0" xfId="0" applyFont="1" applyAlignment="1">
      <alignment horizontal="justify" wrapText="1"/>
    </xf>
    <xf numFmtId="0" fontId="21" fillId="0" borderId="0" xfId="0" applyFont="1" applyAlignment="1">
      <alignment horizontal="center"/>
    </xf>
    <xf numFmtId="0" fontId="36" fillId="0" borderId="36" xfId="0" applyFont="1" applyBorder="1" applyAlignment="1">
      <alignment horizontal="justify" vertical="top" wrapText="1"/>
    </xf>
    <xf numFmtId="164" fontId="51" fillId="0" borderId="4" xfId="0" applyNumberFormat="1" applyFont="1" applyBorder="1" applyAlignment="1" applyProtection="1">
      <alignment horizontal="left"/>
      <protection locked="0"/>
    </xf>
    <xf numFmtId="0" fontId="50" fillId="0" borderId="0" xfId="0" applyFont="1" applyAlignment="1">
      <alignment horizontal="left" wrapText="1"/>
    </xf>
    <xf numFmtId="164" fontId="51" fillId="0" borderId="1" xfId="0" applyNumberFormat="1" applyFont="1" applyBorder="1" applyAlignment="1" applyProtection="1">
      <alignment horizontal="left"/>
      <protection locked="0"/>
    </xf>
    <xf numFmtId="0" fontId="21" fillId="0" borderId="8" xfId="16" applyFont="1" applyBorder="1" applyAlignment="1">
      <alignment horizontal="center"/>
    </xf>
    <xf numFmtId="0" fontId="0" fillId="0" borderId="0" xfId="0" quotePrefix="1"/>
    <xf numFmtId="14" fontId="0" fillId="0" borderId="0" xfId="0" applyNumberFormat="1"/>
  </cellXfs>
  <cellStyles count="33">
    <cellStyle name="Currency" xfId="1" builtinId="4"/>
    <cellStyle name="Currency 2" xfId="2" xr:uid="{00000000-0005-0000-0000-000001000000}"/>
    <cellStyle name="Currency 2 2" xfId="3" xr:uid="{00000000-0005-0000-0000-000002000000}"/>
    <cellStyle name="Currency 2 2 2" xfId="4" xr:uid="{00000000-0005-0000-0000-000003000000}"/>
    <cellStyle name="Currency 3" xfId="5" xr:uid="{00000000-0005-0000-0000-000004000000}"/>
    <cellStyle name="Currency 3 2" xfId="6" xr:uid="{00000000-0005-0000-0000-000005000000}"/>
    <cellStyle name="Currency 3 2 2" xfId="7" xr:uid="{00000000-0005-0000-0000-000006000000}"/>
    <cellStyle name="Currency 3 3" xfId="8" xr:uid="{00000000-0005-0000-0000-000007000000}"/>
    <cellStyle name="Currency 4" xfId="9" xr:uid="{00000000-0005-0000-0000-000008000000}"/>
    <cellStyle name="Currency 4 2" xfId="10" xr:uid="{00000000-0005-0000-0000-000009000000}"/>
    <cellStyle name="Currency 5" xfId="11" xr:uid="{00000000-0005-0000-0000-00000A000000}"/>
    <cellStyle name="Hyperlink" xfId="12" builtinId="8"/>
    <cellStyle name="Hyperlink 2" xfId="13" xr:uid="{00000000-0005-0000-0000-00000C000000}"/>
    <cellStyle name="Hyperlink 3" xfId="14" xr:uid="{00000000-0005-0000-0000-00000D000000}"/>
    <cellStyle name="Normal" xfId="0" builtinId="0"/>
    <cellStyle name="Normal 2" xfId="15" xr:uid="{00000000-0005-0000-0000-00000F000000}"/>
    <cellStyle name="Normal 2 2" xfId="16" xr:uid="{00000000-0005-0000-0000-000010000000}"/>
    <cellStyle name="Normal 2 2 2" xfId="17" xr:uid="{00000000-0005-0000-0000-000011000000}"/>
    <cellStyle name="Normal 2 2 3" xfId="18" xr:uid="{00000000-0005-0000-0000-000012000000}"/>
    <cellStyle name="Normal 2 3" xfId="19" xr:uid="{00000000-0005-0000-0000-000013000000}"/>
    <cellStyle name="Normal 2 3 2" xfId="20" xr:uid="{00000000-0005-0000-0000-000014000000}"/>
    <cellStyle name="Normal 2 3 3" xfId="21" xr:uid="{00000000-0005-0000-0000-000015000000}"/>
    <cellStyle name="Normal 2 4" xfId="22" xr:uid="{00000000-0005-0000-0000-000016000000}"/>
    <cellStyle name="Normal 2 4 2" xfId="23" xr:uid="{00000000-0005-0000-0000-000017000000}"/>
    <cellStyle name="Normal 2 4 2 2" xfId="24" xr:uid="{00000000-0005-0000-0000-000018000000}"/>
    <cellStyle name="Normal 2 4 3" xfId="25" xr:uid="{00000000-0005-0000-0000-000019000000}"/>
    <cellStyle name="Normal 3" xfId="26" xr:uid="{00000000-0005-0000-0000-00001A000000}"/>
    <cellStyle name="Normal 3 2" xfId="31" xr:uid="{8E2DD8E6-745D-4D19-A917-43644CC471CD}"/>
    <cellStyle name="Normal 4" xfId="27" xr:uid="{00000000-0005-0000-0000-00001B000000}"/>
    <cellStyle name="Normal 4 2" xfId="28" xr:uid="{00000000-0005-0000-0000-00001C000000}"/>
    <cellStyle name="Normal 5" xfId="29" xr:uid="{00000000-0005-0000-0000-00001D000000}"/>
    <cellStyle name="Normal 5 2" xfId="30" xr:uid="{00000000-0005-0000-0000-00001E000000}"/>
    <cellStyle name="Normal 6" xfId="32" xr:uid="{D00CD090-985F-4E73-8240-65FD4812807E}"/>
  </cellStyles>
  <dxfs count="1">
    <dxf>
      <font>
        <color rgb="FF9C0006"/>
      </font>
      <fill>
        <patternFill>
          <bgColor rgb="FFFFC7CE"/>
        </patternFill>
      </fill>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mailto:LGSPortalRegistration@mt.gov" TargetMode="External"/><Relationship Id="rId7" Type="http://schemas.openxmlformats.org/officeDocument/2006/relationships/vmlDrawing" Target="../drawings/vmlDrawing1.vml"/><Relationship Id="rId2" Type="http://schemas.openxmlformats.org/officeDocument/2006/relationships/hyperlink" Target="mailto:LGSPortalRegistration@mt.gov" TargetMode="External"/><Relationship Id="rId1" Type="http://schemas.openxmlformats.org/officeDocument/2006/relationships/hyperlink" Target="https://sfsd.mt.gov/LGSB/" TargetMode="External"/><Relationship Id="rId6" Type="http://schemas.openxmlformats.org/officeDocument/2006/relationships/printerSettings" Target="../printerSettings/printerSettings2.bin"/><Relationship Id="rId5" Type="http://schemas.openxmlformats.org/officeDocument/2006/relationships/hyperlink" Target="http://sfsd.mt.gov/LGSB/LGSPortal" TargetMode="External"/><Relationship Id="rId4" Type="http://schemas.openxmlformats.org/officeDocument/2006/relationships/hyperlink" Target="mailto:LGSPortalRegistration@mt.gov"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1BFC4-3079-4A5B-BE8B-D9EAD28C37B6}">
  <sheetPr codeName="Sheet1"/>
  <dimension ref="A1:Z68"/>
  <sheetViews>
    <sheetView zoomScaleNormal="100" workbookViewId="0">
      <selection activeCell="K25" sqref="K25"/>
    </sheetView>
  </sheetViews>
  <sheetFormatPr defaultColWidth="9.140625" defaultRowHeight="12.75" x14ac:dyDescent="0.2"/>
  <cols>
    <col min="1" max="9" width="9.140625" style="267"/>
    <col min="10" max="10" width="2.7109375" style="267" customWidth="1"/>
    <col min="11" max="11" width="9.85546875" style="267" bestFit="1" customWidth="1"/>
    <col min="12" max="16384" width="9.140625" style="267"/>
  </cols>
  <sheetData>
    <row r="1" spans="1:16" ht="18.75" x14ac:dyDescent="0.2">
      <c r="A1" s="346" t="s">
        <v>0</v>
      </c>
      <c r="B1" s="346"/>
      <c r="C1" s="346"/>
      <c r="D1" s="346"/>
      <c r="E1" s="346"/>
      <c r="F1" s="346"/>
      <c r="G1" s="346"/>
      <c r="H1" s="346"/>
      <c r="I1" s="346"/>
      <c r="J1" s="346"/>
      <c r="K1" s="346"/>
      <c r="L1" s="266"/>
      <c r="M1" s="266"/>
      <c r="N1" s="266"/>
      <c r="O1" s="266"/>
      <c r="P1" s="266"/>
    </row>
    <row r="2" spans="1:16" ht="15.75" x14ac:dyDescent="0.2">
      <c r="A2" s="347" t="s">
        <v>1224</v>
      </c>
      <c r="B2" s="347"/>
      <c r="C2" s="347"/>
      <c r="D2" s="347"/>
      <c r="E2" s="347"/>
      <c r="F2" s="347"/>
      <c r="G2" s="347"/>
      <c r="H2" s="347"/>
      <c r="I2" s="347"/>
      <c r="J2" s="347"/>
      <c r="K2" s="347"/>
      <c r="L2" s="268"/>
      <c r="M2" s="268"/>
      <c r="N2" s="344"/>
      <c r="O2" s="268"/>
      <c r="P2" s="268"/>
    </row>
    <row r="3" spans="1:16" ht="15.75" x14ac:dyDescent="0.2">
      <c r="A3" s="347" t="s">
        <v>1171</v>
      </c>
      <c r="B3" s="347"/>
      <c r="C3" s="347"/>
      <c r="D3" s="347"/>
      <c r="E3" s="347"/>
      <c r="F3" s="347"/>
      <c r="G3" s="347"/>
      <c r="H3" s="347"/>
      <c r="I3" s="347"/>
      <c r="J3" s="347"/>
      <c r="K3" s="347"/>
    </row>
    <row r="4" spans="1:16" ht="15.75" x14ac:dyDescent="0.2">
      <c r="A4" s="347" t="s">
        <v>65</v>
      </c>
      <c r="B4" s="347"/>
      <c r="C4" s="347"/>
      <c r="D4" s="347"/>
      <c r="E4" s="347"/>
      <c r="F4" s="347"/>
      <c r="G4" s="347"/>
      <c r="H4" s="347"/>
      <c r="I4" s="347"/>
      <c r="J4" s="347"/>
      <c r="K4" s="347"/>
    </row>
    <row r="5" spans="1:16" ht="12" customHeight="1" x14ac:dyDescent="0.2"/>
    <row r="6" spans="1:16" ht="39.75" customHeight="1" x14ac:dyDescent="0.2">
      <c r="A6" s="348" t="s">
        <v>1172</v>
      </c>
      <c r="B6" s="348"/>
      <c r="C6" s="348"/>
      <c r="D6" s="348"/>
      <c r="E6" s="348"/>
      <c r="F6" s="348"/>
      <c r="G6" s="348"/>
      <c r="H6" s="348"/>
      <c r="I6" s="348"/>
      <c r="J6" s="348"/>
      <c r="K6" s="348"/>
    </row>
    <row r="7" spans="1:16" ht="12" customHeight="1" x14ac:dyDescent="0.2"/>
    <row r="8" spans="1:16" ht="15" x14ac:dyDescent="0.25">
      <c r="A8" s="345" t="s">
        <v>1173</v>
      </c>
      <c r="B8" s="345"/>
      <c r="C8" s="345"/>
      <c r="D8" s="345"/>
      <c r="E8" s="345"/>
      <c r="F8" s="345"/>
      <c r="G8" s="345"/>
      <c r="H8" s="345"/>
      <c r="I8" s="345"/>
      <c r="J8" s="345"/>
      <c r="K8" s="345"/>
    </row>
    <row r="9" spans="1:16" ht="12" customHeight="1" x14ac:dyDescent="0.2"/>
    <row r="10" spans="1:16" ht="16.5" customHeight="1" x14ac:dyDescent="0.25">
      <c r="A10" s="350" t="s">
        <v>1174</v>
      </c>
      <c r="B10" s="350"/>
      <c r="C10" s="350"/>
      <c r="D10" s="350"/>
      <c r="E10" s="350"/>
      <c r="F10" s="350"/>
      <c r="G10" s="350"/>
      <c r="H10" s="350"/>
      <c r="I10" s="350"/>
      <c r="J10" s="350"/>
      <c r="K10" s="350"/>
    </row>
    <row r="11" spans="1:16" ht="12" customHeight="1" x14ac:dyDescent="0.2"/>
    <row r="12" spans="1:16" ht="41.25" customHeight="1" x14ac:dyDescent="0.2">
      <c r="A12" s="348" t="s">
        <v>1218</v>
      </c>
      <c r="B12" s="348"/>
      <c r="C12" s="348"/>
      <c r="D12" s="348"/>
      <c r="E12" s="348"/>
      <c r="F12" s="348"/>
      <c r="G12" s="348"/>
      <c r="H12" s="348"/>
      <c r="I12" s="348"/>
      <c r="J12" s="348"/>
      <c r="K12" s="348"/>
    </row>
    <row r="13" spans="1:16" ht="12" customHeight="1" x14ac:dyDescent="0.2"/>
    <row r="14" spans="1:16" ht="15.75" x14ac:dyDescent="0.25">
      <c r="A14" s="350" t="s">
        <v>1175</v>
      </c>
      <c r="B14" s="350"/>
      <c r="C14" s="350"/>
      <c r="D14" s="350"/>
      <c r="E14" s="350"/>
      <c r="F14" s="350"/>
      <c r="G14" s="350"/>
      <c r="H14" s="350"/>
      <c r="I14" s="350"/>
      <c r="J14" s="350"/>
      <c r="K14" s="350"/>
    </row>
    <row r="15" spans="1:16" ht="27" customHeight="1" x14ac:dyDescent="0.2">
      <c r="A15" s="351" t="s">
        <v>1176</v>
      </c>
      <c r="B15" s="351"/>
      <c r="C15" s="351"/>
      <c r="D15" s="351"/>
      <c r="E15" s="351"/>
      <c r="F15" s="351"/>
      <c r="G15" s="351"/>
      <c r="H15" s="351"/>
      <c r="I15" s="351"/>
      <c r="J15" s="269"/>
      <c r="K15" s="270" t="s">
        <v>1177</v>
      </c>
    </row>
    <row r="16" spans="1:16" ht="12" customHeight="1" x14ac:dyDescent="0.2"/>
    <row r="17" spans="1:11" ht="40.5" customHeight="1" x14ac:dyDescent="0.2">
      <c r="B17" s="352" t="s">
        <v>1226</v>
      </c>
      <c r="C17" s="352"/>
      <c r="D17" s="352"/>
      <c r="E17" s="352"/>
      <c r="F17" s="352"/>
      <c r="G17" s="352"/>
      <c r="H17" s="352"/>
      <c r="I17" s="352"/>
      <c r="J17" s="271"/>
      <c r="K17" s="272"/>
    </row>
    <row r="18" spans="1:11" ht="7.5" customHeight="1" x14ac:dyDescent="0.2"/>
    <row r="19" spans="1:11" x14ac:dyDescent="0.2">
      <c r="B19" s="348" t="s">
        <v>1178</v>
      </c>
      <c r="C19" s="348"/>
      <c r="D19" s="348"/>
      <c r="E19" s="348"/>
      <c r="F19" s="348"/>
      <c r="G19" s="348"/>
      <c r="H19" s="348"/>
      <c r="I19" s="348"/>
      <c r="J19" s="271"/>
      <c r="K19" s="272"/>
    </row>
    <row r="20" spans="1:11" ht="7.5" customHeight="1" x14ac:dyDescent="0.2"/>
    <row r="21" spans="1:11" ht="38.25" customHeight="1" x14ac:dyDescent="0.2">
      <c r="B21" s="348" t="s">
        <v>1179</v>
      </c>
      <c r="C21" s="348"/>
      <c r="D21" s="348"/>
      <c r="E21" s="348"/>
      <c r="F21" s="348"/>
      <c r="G21" s="348"/>
      <c r="H21" s="348"/>
      <c r="I21" s="348"/>
      <c r="J21" s="271"/>
      <c r="K21" s="272"/>
    </row>
    <row r="22" spans="1:11" ht="7.5" customHeight="1" x14ac:dyDescent="0.2"/>
    <row r="23" spans="1:11" ht="15" customHeight="1" x14ac:dyDescent="0.2">
      <c r="A23" s="353" t="s">
        <v>1180</v>
      </c>
      <c r="B23" s="353"/>
      <c r="C23" s="353"/>
      <c r="D23" s="353"/>
      <c r="E23" s="353"/>
      <c r="F23" s="353"/>
      <c r="G23" s="353"/>
      <c r="H23" s="353"/>
      <c r="I23" s="353"/>
      <c r="J23" s="273"/>
    </row>
    <row r="24" spans="1:11" ht="6.75" customHeight="1" x14ac:dyDescent="0.2">
      <c r="A24" s="273"/>
      <c r="B24" s="273"/>
      <c r="C24" s="273"/>
      <c r="D24" s="273"/>
      <c r="E24" s="273"/>
      <c r="F24" s="273"/>
      <c r="G24" s="273"/>
      <c r="H24" s="273"/>
      <c r="I24" s="273"/>
      <c r="J24" s="273"/>
    </row>
    <row r="25" spans="1:11" ht="38.25" customHeight="1" x14ac:dyDescent="0.2">
      <c r="B25" s="348" t="s">
        <v>1181</v>
      </c>
      <c r="C25" s="348"/>
      <c r="D25" s="348"/>
      <c r="E25" s="348"/>
      <c r="F25" s="348"/>
      <c r="G25" s="348"/>
      <c r="H25" s="348"/>
      <c r="I25" s="348"/>
      <c r="J25" s="271"/>
      <c r="K25" s="272"/>
    </row>
    <row r="26" spans="1:11" ht="12" customHeight="1" x14ac:dyDescent="0.2"/>
    <row r="27" spans="1:11" ht="15.75" x14ac:dyDescent="0.25">
      <c r="A27" s="350" t="s">
        <v>1182</v>
      </c>
      <c r="B27" s="350"/>
      <c r="C27" s="350"/>
      <c r="D27" s="350"/>
      <c r="E27" s="350"/>
      <c r="F27" s="350"/>
      <c r="G27" s="350"/>
      <c r="H27" s="350"/>
      <c r="I27" s="350"/>
      <c r="J27" s="350"/>
      <c r="K27" s="350"/>
    </row>
    <row r="28" spans="1:11" ht="26.25" customHeight="1" x14ac:dyDescent="0.2">
      <c r="A28" s="351" t="s">
        <v>1183</v>
      </c>
      <c r="B28" s="351"/>
      <c r="C28" s="351"/>
      <c r="D28" s="351"/>
      <c r="E28" s="351"/>
      <c r="F28" s="351"/>
      <c r="G28" s="351"/>
      <c r="H28" s="351"/>
      <c r="I28" s="351"/>
      <c r="J28" s="269"/>
    </row>
    <row r="29" spans="1:11" ht="5.25" customHeight="1" x14ac:dyDescent="0.2"/>
    <row r="30" spans="1:11" ht="93" customHeight="1" x14ac:dyDescent="0.2">
      <c r="B30" s="349" t="s">
        <v>1229</v>
      </c>
      <c r="C30" s="349"/>
      <c r="D30" s="349"/>
      <c r="E30" s="349"/>
      <c r="F30" s="349"/>
      <c r="G30" s="349"/>
      <c r="H30" s="349"/>
      <c r="I30" s="349"/>
      <c r="J30" s="271"/>
      <c r="K30" s="272"/>
    </row>
    <row r="31" spans="1:11" ht="7.5" customHeight="1" x14ac:dyDescent="0.2"/>
    <row r="32" spans="1:11" ht="39" customHeight="1" x14ac:dyDescent="0.2">
      <c r="B32" s="348" t="s">
        <v>1230</v>
      </c>
      <c r="C32" s="348"/>
      <c r="D32" s="348"/>
      <c r="E32" s="348"/>
      <c r="F32" s="348"/>
      <c r="G32" s="348"/>
      <c r="H32" s="348"/>
      <c r="I32" s="348"/>
      <c r="J32" s="271"/>
      <c r="K32" s="272"/>
    </row>
    <row r="33" spans="1:11" ht="7.5" customHeight="1" x14ac:dyDescent="0.2"/>
    <row r="34" spans="1:11" ht="38.25" customHeight="1" x14ac:dyDescent="0.2">
      <c r="B34" s="348" t="s">
        <v>1219</v>
      </c>
      <c r="C34" s="348"/>
      <c r="D34" s="348"/>
      <c r="E34" s="348"/>
      <c r="F34" s="348"/>
      <c r="G34" s="348"/>
      <c r="H34" s="348"/>
      <c r="I34" s="348"/>
      <c r="J34" s="271"/>
      <c r="K34" s="272"/>
    </row>
    <row r="35" spans="1:11" ht="7.5" customHeight="1" x14ac:dyDescent="0.2"/>
    <row r="36" spans="1:11" ht="26.25" customHeight="1" x14ac:dyDescent="0.2">
      <c r="B36" s="348" t="s">
        <v>1231</v>
      </c>
      <c r="C36" s="348"/>
      <c r="D36" s="348"/>
      <c r="E36" s="348"/>
      <c r="F36" s="348"/>
      <c r="G36" s="348"/>
      <c r="H36" s="348"/>
      <c r="I36" s="348"/>
      <c r="J36" s="271"/>
      <c r="K36" s="272"/>
    </row>
    <row r="37" spans="1:11" ht="12" customHeight="1" x14ac:dyDescent="0.2"/>
    <row r="38" spans="1:11" ht="26.25" customHeight="1" x14ac:dyDescent="0.2">
      <c r="B38" s="348" t="s">
        <v>1232</v>
      </c>
      <c r="C38" s="348"/>
      <c r="D38" s="348"/>
      <c r="E38" s="348"/>
      <c r="F38" s="348"/>
      <c r="G38" s="348"/>
      <c r="H38" s="348"/>
      <c r="I38" s="348"/>
      <c r="J38" s="274"/>
      <c r="K38" s="272"/>
    </row>
    <row r="39" spans="1:11" ht="7.5" customHeight="1" x14ac:dyDescent="0.2"/>
    <row r="40" spans="1:11" x14ac:dyDescent="0.2">
      <c r="B40" s="355" t="s">
        <v>1184</v>
      </c>
      <c r="C40" s="355"/>
      <c r="D40" s="355"/>
      <c r="E40" s="355"/>
      <c r="F40" s="355"/>
      <c r="G40" s="355"/>
      <c r="H40" s="355"/>
      <c r="I40" s="355"/>
      <c r="J40" s="274"/>
      <c r="K40" s="272"/>
    </row>
    <row r="41" spans="1:11" ht="9.9499999999999993" customHeight="1" x14ac:dyDescent="0.2"/>
    <row r="42" spans="1:11" ht="12" customHeight="1" x14ac:dyDescent="0.2">
      <c r="A42" s="354" t="s">
        <v>14</v>
      </c>
      <c r="B42" s="354"/>
      <c r="C42" s="354"/>
      <c r="D42" s="354"/>
      <c r="E42" s="354"/>
      <c r="F42" s="354"/>
      <c r="G42" s="354"/>
      <c r="H42" s="354"/>
      <c r="I42" s="354"/>
      <c r="J42" s="275"/>
    </row>
    <row r="43" spans="1:11" ht="66" customHeight="1" x14ac:dyDescent="0.2">
      <c r="B43" s="348" t="s">
        <v>1220</v>
      </c>
      <c r="C43" s="348"/>
      <c r="D43" s="348"/>
      <c r="E43" s="348"/>
      <c r="F43" s="348"/>
      <c r="G43" s="348"/>
      <c r="H43" s="348"/>
      <c r="I43" s="348"/>
      <c r="J43" s="271"/>
      <c r="K43" s="272"/>
    </row>
    <row r="44" spans="1:11" ht="7.5" customHeight="1" x14ac:dyDescent="0.2"/>
    <row r="45" spans="1:11" x14ac:dyDescent="0.2">
      <c r="B45" s="267" t="s">
        <v>1186</v>
      </c>
      <c r="K45" s="272"/>
    </row>
    <row r="46" spans="1:11" ht="7.5" customHeight="1" x14ac:dyDescent="0.2"/>
    <row r="47" spans="1:11" ht="27.75" customHeight="1" x14ac:dyDescent="0.2">
      <c r="B47" s="348" t="s">
        <v>1187</v>
      </c>
      <c r="C47" s="348"/>
      <c r="D47" s="348"/>
      <c r="E47" s="348"/>
      <c r="F47" s="348"/>
      <c r="G47" s="348"/>
      <c r="H47" s="348"/>
      <c r="I47" s="348"/>
      <c r="J47" s="271"/>
      <c r="K47" s="272"/>
    </row>
    <row r="48" spans="1:11" ht="7.5" customHeight="1" x14ac:dyDescent="0.2"/>
    <row r="49" spans="1:26" ht="12.75" customHeight="1" x14ac:dyDescent="0.2">
      <c r="A49" s="353" t="s">
        <v>1188</v>
      </c>
      <c r="B49" s="353"/>
      <c r="C49" s="353"/>
      <c r="D49" s="353"/>
      <c r="E49" s="353"/>
      <c r="F49" s="353"/>
      <c r="G49" s="353"/>
      <c r="H49" s="353"/>
      <c r="I49" s="353"/>
      <c r="J49" s="273"/>
      <c r="R49" s="271"/>
      <c r="S49" s="271"/>
      <c r="T49" s="271"/>
      <c r="U49" s="271"/>
      <c r="V49" s="271"/>
      <c r="W49" s="271"/>
      <c r="X49" s="271"/>
      <c r="Y49" s="271"/>
      <c r="Z49" s="271"/>
    </row>
    <row r="50" spans="1:26" ht="7.5" customHeight="1" x14ac:dyDescent="0.2"/>
    <row r="51" spans="1:26" ht="65.25" customHeight="1" x14ac:dyDescent="0.2">
      <c r="B51" s="348" t="s">
        <v>1233</v>
      </c>
      <c r="C51" s="348"/>
      <c r="D51" s="348"/>
      <c r="E51" s="348"/>
      <c r="F51" s="348"/>
      <c r="G51" s="348"/>
      <c r="H51" s="348"/>
      <c r="I51" s="348"/>
      <c r="J51" s="271"/>
      <c r="K51" s="272"/>
      <c r="R51" s="348"/>
      <c r="S51" s="348"/>
      <c r="T51" s="348"/>
      <c r="U51" s="348"/>
      <c r="V51" s="348"/>
      <c r="W51" s="348"/>
      <c r="X51" s="348"/>
      <c r="Y51" s="348"/>
      <c r="Z51" s="348"/>
    </row>
    <row r="52" spans="1:26" ht="7.5" customHeight="1" x14ac:dyDescent="0.2"/>
    <row r="53" spans="1:26" ht="37.5" customHeight="1" x14ac:dyDescent="0.2">
      <c r="B53" s="348" t="s">
        <v>1189</v>
      </c>
      <c r="C53" s="348"/>
      <c r="D53" s="348"/>
      <c r="E53" s="348"/>
      <c r="F53" s="348"/>
      <c r="G53" s="348"/>
      <c r="H53" s="348"/>
      <c r="I53" s="348"/>
      <c r="J53" s="271"/>
      <c r="K53" s="272"/>
    </row>
    <row r="54" spans="1:26" ht="7.5" customHeight="1" x14ac:dyDescent="0.2"/>
    <row r="55" spans="1:26" ht="26.25" customHeight="1" x14ac:dyDescent="0.2">
      <c r="B55" s="348" t="s">
        <v>1190</v>
      </c>
      <c r="C55" s="348"/>
      <c r="D55" s="348"/>
      <c r="E55" s="348"/>
      <c r="F55" s="348"/>
      <c r="G55" s="348"/>
      <c r="H55" s="348"/>
      <c r="I55" s="348"/>
      <c r="J55" s="271"/>
      <c r="K55" s="276"/>
    </row>
    <row r="56" spans="1:26" ht="7.5" customHeight="1" x14ac:dyDescent="0.2"/>
    <row r="57" spans="1:26" ht="26.25" customHeight="1" x14ac:dyDescent="0.2">
      <c r="B57" s="348" t="s">
        <v>1191</v>
      </c>
      <c r="C57" s="348"/>
      <c r="D57" s="348"/>
      <c r="E57" s="348"/>
      <c r="F57" s="348"/>
      <c r="G57" s="348"/>
      <c r="H57" s="348"/>
      <c r="I57" s="348"/>
      <c r="J57" s="271"/>
      <c r="K57" s="277"/>
    </row>
    <row r="58" spans="1:26" ht="7.5" customHeight="1" x14ac:dyDescent="0.2"/>
    <row r="59" spans="1:26" ht="26.25" customHeight="1" x14ac:dyDescent="0.2">
      <c r="B59" s="348" t="s">
        <v>1221</v>
      </c>
      <c r="C59" s="348"/>
      <c r="D59" s="348"/>
      <c r="E59" s="348"/>
      <c r="F59" s="348"/>
      <c r="G59" s="348"/>
      <c r="H59" s="348"/>
      <c r="I59" s="348"/>
      <c r="J59" s="278"/>
      <c r="K59" s="277"/>
    </row>
    <row r="60" spans="1:26" ht="7.5" customHeight="1" x14ac:dyDescent="0.2"/>
    <row r="61" spans="1:26" ht="66" customHeight="1" x14ac:dyDescent="0.2">
      <c r="B61" s="356" t="s">
        <v>1234</v>
      </c>
      <c r="C61" s="356"/>
      <c r="D61" s="356"/>
      <c r="E61" s="356"/>
      <c r="F61" s="356"/>
      <c r="G61" s="356"/>
      <c r="H61" s="356"/>
      <c r="I61" s="356"/>
      <c r="J61" s="278"/>
      <c r="K61" s="277"/>
    </row>
    <row r="62" spans="1:26" ht="7.5" customHeight="1" x14ac:dyDescent="0.2"/>
    <row r="63" spans="1:26" x14ac:dyDescent="0.2">
      <c r="A63" s="354" t="s">
        <v>14</v>
      </c>
      <c r="B63" s="354"/>
      <c r="C63" s="354"/>
      <c r="D63" s="354"/>
      <c r="E63" s="354"/>
      <c r="F63" s="354"/>
      <c r="G63" s="354"/>
      <c r="H63" s="354"/>
      <c r="I63" s="354"/>
      <c r="J63" s="275"/>
    </row>
    <row r="64" spans="1:26" ht="63.75" customHeight="1" x14ac:dyDescent="0.2">
      <c r="B64" s="348" t="s">
        <v>1185</v>
      </c>
      <c r="C64" s="348"/>
      <c r="D64" s="348"/>
      <c r="E64" s="348"/>
      <c r="F64" s="348"/>
      <c r="G64" s="348"/>
      <c r="H64" s="348"/>
      <c r="I64" s="348"/>
      <c r="J64" s="271"/>
      <c r="K64" s="272"/>
    </row>
    <row r="65" spans="2:11" ht="7.5" customHeight="1" x14ac:dyDescent="0.2"/>
    <row r="66" spans="2:11" x14ac:dyDescent="0.2">
      <c r="B66" s="267" t="s">
        <v>1186</v>
      </c>
      <c r="K66" s="272"/>
    </row>
    <row r="67" spans="2:11" ht="7.5" customHeight="1" x14ac:dyDescent="0.2"/>
    <row r="68" spans="2:11" ht="27" customHeight="1" x14ac:dyDescent="0.2">
      <c r="B68" s="348" t="s">
        <v>1187</v>
      </c>
      <c r="C68" s="348"/>
      <c r="D68" s="348"/>
      <c r="E68" s="348"/>
      <c r="F68" s="348"/>
      <c r="G68" s="348"/>
      <c r="H68" s="348"/>
      <c r="I68" s="348"/>
      <c r="J68" s="271"/>
      <c r="K68" s="272"/>
    </row>
  </sheetData>
  <mergeCells count="37">
    <mergeCell ref="R51:Z51"/>
    <mergeCell ref="B68:I68"/>
    <mergeCell ref="B55:I55"/>
    <mergeCell ref="B57:I57"/>
    <mergeCell ref="B59:I59"/>
    <mergeCell ref="B61:I61"/>
    <mergeCell ref="A63:I63"/>
    <mergeCell ref="B64:I64"/>
    <mergeCell ref="B53:I53"/>
    <mergeCell ref="B32:I32"/>
    <mergeCell ref="B34:I34"/>
    <mergeCell ref="B36:I36"/>
    <mergeCell ref="B38:I38"/>
    <mergeCell ref="B40:I40"/>
    <mergeCell ref="A42:I42"/>
    <mergeCell ref="B43:I43"/>
    <mergeCell ref="B47:I47"/>
    <mergeCell ref="A49:I49"/>
    <mergeCell ref="B51:I51"/>
    <mergeCell ref="B30:I30"/>
    <mergeCell ref="A10:K10"/>
    <mergeCell ref="A12:K12"/>
    <mergeCell ref="A14:K14"/>
    <mergeCell ref="A15:I15"/>
    <mergeCell ref="B17:I17"/>
    <mergeCell ref="B19:I19"/>
    <mergeCell ref="B21:I21"/>
    <mergeCell ref="A23:I23"/>
    <mergeCell ref="B25:I25"/>
    <mergeCell ref="A27:K27"/>
    <mergeCell ref="A28:I28"/>
    <mergeCell ref="A8:K8"/>
    <mergeCell ref="A1:K1"/>
    <mergeCell ref="A2:K2"/>
    <mergeCell ref="A3:K3"/>
    <mergeCell ref="A4:K4"/>
    <mergeCell ref="A6:K6"/>
  </mergeCells>
  <printOptions horizontalCentered="1"/>
  <pageMargins left="0.5" right="0.5" top="0.5" bottom="0.5" header="0.3" footer="0.3"/>
  <pageSetup scale="89" orientation="portrait" horizontalDpi="1200" verticalDpi="1200" r:id="rId1"/>
  <rowBreaks count="1" manualBreakCount="1">
    <brk id="38"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D87"/>
  <sheetViews>
    <sheetView showGridLines="0" tabSelected="1" zoomScaleNormal="100" workbookViewId="0">
      <selection activeCell="R13" sqref="R13"/>
    </sheetView>
  </sheetViews>
  <sheetFormatPr defaultColWidth="9.140625" defaultRowHeight="15" x14ac:dyDescent="0.2"/>
  <cols>
    <col min="1" max="1" width="3.7109375" style="1" customWidth="1"/>
    <col min="2" max="2" width="16.140625" style="1" customWidth="1"/>
    <col min="3" max="3" width="9.140625" style="1" customWidth="1"/>
    <col min="4" max="4" width="9.140625" style="1"/>
    <col min="5" max="5" width="0.42578125" style="1" customWidth="1"/>
    <col min="6" max="6" width="9.140625" style="1"/>
    <col min="7" max="7" width="1" style="1" customWidth="1"/>
    <col min="8" max="8" width="16.28515625" style="1" customWidth="1"/>
    <col min="9" max="9" width="3.42578125" style="1" customWidth="1"/>
    <col min="10" max="10" width="12.140625" style="1" customWidth="1"/>
    <col min="11" max="11" width="11.42578125" style="1" customWidth="1"/>
    <col min="12" max="12" width="9.140625" style="1" customWidth="1"/>
    <col min="13" max="14" width="9.140625" style="1"/>
    <col min="15" max="15" width="5.5703125" style="1" customWidth="1"/>
    <col min="16" max="16" width="3.7109375" style="1" customWidth="1"/>
    <col min="17" max="17" width="9.140625" style="1"/>
    <col min="18" max="18" width="72" style="1" customWidth="1"/>
    <col min="19" max="19" width="57.140625" style="1" customWidth="1"/>
    <col min="20" max="20" width="33.28515625" style="1" bestFit="1" customWidth="1"/>
    <col min="21" max="21" width="9.140625" style="1"/>
    <col min="22" max="22" width="32.42578125" style="1" bestFit="1" customWidth="1"/>
    <col min="23" max="16384" width="9.140625" style="1"/>
  </cols>
  <sheetData>
    <row r="1" spans="1:21" ht="18.75" x14ac:dyDescent="0.2">
      <c r="A1" s="392" t="s">
        <v>0</v>
      </c>
      <c r="B1" s="392"/>
      <c r="C1" s="392"/>
      <c r="D1" s="392"/>
      <c r="E1" s="392"/>
      <c r="F1" s="392"/>
      <c r="G1" s="392"/>
      <c r="H1" s="392"/>
      <c r="I1" s="392"/>
      <c r="J1" s="392"/>
      <c r="K1" s="392"/>
      <c r="L1" s="392"/>
      <c r="M1" s="392"/>
      <c r="N1" s="392"/>
      <c r="O1" s="392"/>
      <c r="P1" s="392"/>
      <c r="T1" s="122">
        <f>B10</f>
        <v>0</v>
      </c>
    </row>
    <row r="2" spans="1:21" ht="15.75" x14ac:dyDescent="0.2">
      <c r="A2" s="393" t="s">
        <v>1224</v>
      </c>
      <c r="B2" s="393"/>
      <c r="C2" s="393"/>
      <c r="D2" s="393"/>
      <c r="E2" s="393"/>
      <c r="F2" s="393"/>
      <c r="G2" s="393"/>
      <c r="H2" s="393"/>
      <c r="I2" s="393"/>
      <c r="J2" s="393"/>
      <c r="K2" s="393"/>
      <c r="L2" s="393"/>
      <c r="M2" s="393"/>
      <c r="N2" s="393"/>
      <c r="O2" s="393"/>
      <c r="P2" s="393"/>
      <c r="T2" s="264" t="str">
        <f>C6</f>
        <v/>
      </c>
      <c r="U2" s="264"/>
    </row>
    <row r="3" spans="1:21" ht="15.75" x14ac:dyDescent="0.25">
      <c r="A3" s="393" t="s">
        <v>67</v>
      </c>
      <c r="B3" s="393"/>
      <c r="C3" s="393"/>
      <c r="D3" s="393"/>
      <c r="E3" s="393"/>
      <c r="F3" s="393"/>
      <c r="G3" s="393"/>
      <c r="H3" s="393"/>
      <c r="I3" s="393"/>
      <c r="J3" s="393"/>
      <c r="K3" s="393"/>
      <c r="L3" s="393"/>
      <c r="M3" s="393"/>
      <c r="N3" s="393"/>
      <c r="O3" s="393"/>
      <c r="P3" s="393"/>
      <c r="T3" s="357"/>
      <c r="U3" s="357"/>
    </row>
    <row r="4" spans="1:21" ht="15.75" x14ac:dyDescent="0.2">
      <c r="A4" s="393" t="s">
        <v>65</v>
      </c>
      <c r="B4" s="393"/>
      <c r="C4" s="393"/>
      <c r="D4" s="393"/>
      <c r="E4" s="393"/>
      <c r="F4" s="393"/>
      <c r="G4" s="393"/>
      <c r="H4" s="393"/>
      <c r="I4" s="393"/>
      <c r="J4" s="393"/>
      <c r="K4" s="393"/>
      <c r="L4" s="393"/>
      <c r="M4" s="393"/>
      <c r="N4" s="393"/>
      <c r="O4" s="393"/>
      <c r="P4" s="393"/>
    </row>
    <row r="5" spans="1:21" ht="9.75" customHeight="1" thickBot="1" x14ac:dyDescent="0.25">
      <c r="A5" s="107"/>
      <c r="B5" s="107"/>
      <c r="C5" s="107"/>
      <c r="D5" s="107"/>
      <c r="E5" s="107"/>
      <c r="F5" s="107"/>
      <c r="G5" s="107"/>
      <c r="H5" s="107"/>
      <c r="I5" s="107"/>
      <c r="J5" s="107"/>
      <c r="K5" s="107"/>
      <c r="L5" s="107"/>
      <c r="M5" s="107"/>
      <c r="N5" s="107"/>
      <c r="O5" s="107"/>
      <c r="P5" s="107"/>
    </row>
    <row r="6" spans="1:21" ht="16.5" thickTop="1" x14ac:dyDescent="0.25">
      <c r="A6" s="3"/>
      <c r="B6" s="168" t="s">
        <v>55</v>
      </c>
      <c r="C6" s="401" t="str">
        <f>_xlfn.IFNA(VLOOKUP(B10,'entity lookup'!A1:E736,5,FALSE),"")</f>
        <v/>
      </c>
      <c r="D6" s="401"/>
      <c r="E6" s="169"/>
      <c r="F6" s="170"/>
      <c r="G6" s="170"/>
      <c r="H6" s="171"/>
      <c r="I6" s="20"/>
      <c r="J6" s="393"/>
      <c r="K6" s="393"/>
      <c r="L6" s="395"/>
      <c r="M6" s="395"/>
      <c r="N6" s="395"/>
      <c r="O6" s="395"/>
      <c r="P6" s="395"/>
    </row>
    <row r="7" spans="1:21" ht="13.5" customHeight="1" x14ac:dyDescent="0.25">
      <c r="A7" s="21"/>
      <c r="B7" s="123"/>
      <c r="C7" s="394" t="s">
        <v>56</v>
      </c>
      <c r="D7" s="394"/>
      <c r="E7" s="108"/>
      <c r="F7" s="21"/>
      <c r="G7" s="21"/>
      <c r="H7" s="124"/>
      <c r="I7" s="20"/>
      <c r="J7" s="22"/>
      <c r="K7" s="22"/>
      <c r="L7" s="22"/>
      <c r="M7" s="22"/>
      <c r="N7" s="22"/>
      <c r="O7" s="22"/>
      <c r="P7" s="22"/>
    </row>
    <row r="8" spans="1:21" ht="15.75" x14ac:dyDescent="0.25">
      <c r="A8" s="18"/>
      <c r="B8" s="125" t="s">
        <v>57</v>
      </c>
      <c r="C8" s="400" t="str">
        <f>IFERROR(VLOOKUP(B10,'entity lookup'!$A$2:$B$736,2,FALSE),"")</f>
        <v/>
      </c>
      <c r="D8" s="400"/>
      <c r="E8" s="19"/>
      <c r="F8" s="18"/>
      <c r="G8" s="18"/>
      <c r="H8" s="126"/>
      <c r="I8" s="20"/>
      <c r="J8" s="393"/>
      <c r="K8" s="393"/>
      <c r="L8" s="22"/>
      <c r="M8" s="22"/>
      <c r="N8" s="22"/>
      <c r="O8" s="22"/>
      <c r="P8" s="22"/>
    </row>
    <row r="9" spans="1:21" ht="15.75" x14ac:dyDescent="0.25">
      <c r="A9" s="18"/>
      <c r="B9" s="127"/>
      <c r="C9" s="394">
        <v>0</v>
      </c>
      <c r="D9" s="394"/>
      <c r="E9" s="19"/>
      <c r="F9" s="18"/>
      <c r="G9" s="18"/>
      <c r="H9" s="126"/>
      <c r="I9" s="20"/>
      <c r="J9" s="393" t="s">
        <v>4</v>
      </c>
      <c r="K9" s="393"/>
      <c r="L9" s="402"/>
      <c r="M9" s="402"/>
      <c r="N9" s="402"/>
      <c r="O9" s="402"/>
      <c r="P9" s="402"/>
    </row>
    <row r="10" spans="1:21" ht="15.75" x14ac:dyDescent="0.25">
      <c r="A10" s="18"/>
      <c r="B10" s="403"/>
      <c r="C10" s="404"/>
      <c r="D10" s="404"/>
      <c r="E10" s="404"/>
      <c r="F10" s="404"/>
      <c r="G10" s="404"/>
      <c r="H10" s="405"/>
      <c r="I10" s="20"/>
      <c r="J10" s="393"/>
      <c r="K10" s="393"/>
      <c r="L10" s="406"/>
      <c r="M10" s="406"/>
      <c r="N10" s="406"/>
      <c r="O10" s="406"/>
      <c r="P10" s="406"/>
    </row>
    <row r="11" spans="1:21" ht="15.75" x14ac:dyDescent="0.25">
      <c r="A11" s="23"/>
      <c r="B11" s="396" t="s">
        <v>21</v>
      </c>
      <c r="C11" s="397"/>
      <c r="D11" s="397"/>
      <c r="E11" s="397"/>
      <c r="F11" s="397"/>
      <c r="G11" s="397"/>
      <c r="H11" s="398"/>
      <c r="I11" s="20"/>
      <c r="J11" s="407" t="s">
        <v>6</v>
      </c>
      <c r="K11" s="407"/>
      <c r="L11" s="402"/>
      <c r="M11" s="402"/>
      <c r="N11" s="402"/>
      <c r="O11" s="402"/>
      <c r="P11" s="402"/>
    </row>
    <row r="12" spans="1:21" ht="15.75" x14ac:dyDescent="0.25">
      <c r="A12" s="23"/>
      <c r="B12" s="408"/>
      <c r="C12" s="409"/>
      <c r="D12" s="409"/>
      <c r="E12" s="409"/>
      <c r="F12" s="409"/>
      <c r="G12" s="409"/>
      <c r="H12" s="410"/>
      <c r="I12" s="20"/>
      <c r="J12" s="407"/>
      <c r="K12" s="407"/>
      <c r="L12" s="399"/>
      <c r="M12" s="399"/>
      <c r="N12" s="399"/>
      <c r="O12" s="399"/>
      <c r="P12" s="399"/>
    </row>
    <row r="13" spans="1:21" ht="15.75" x14ac:dyDescent="0.25">
      <c r="A13" s="23"/>
      <c r="B13" s="396" t="s">
        <v>5</v>
      </c>
      <c r="C13" s="397"/>
      <c r="D13" s="397"/>
      <c r="E13" s="397"/>
      <c r="F13" s="397"/>
      <c r="G13" s="397"/>
      <c r="H13" s="398"/>
      <c r="I13" s="20"/>
      <c r="J13" s="24"/>
      <c r="K13" s="24"/>
      <c r="L13" s="399"/>
      <c r="M13" s="399"/>
      <c r="N13" s="399"/>
      <c r="O13" s="399"/>
      <c r="P13" s="399"/>
    </row>
    <row r="14" spans="1:21" ht="15.75" x14ac:dyDescent="0.25">
      <c r="A14" s="23"/>
      <c r="B14" s="408"/>
      <c r="C14" s="409"/>
      <c r="D14" s="409"/>
      <c r="E14" s="24"/>
      <c r="F14" s="218" t="s">
        <v>1160</v>
      </c>
      <c r="G14" s="23"/>
      <c r="H14" s="167"/>
      <c r="I14" s="20"/>
      <c r="J14" s="25"/>
      <c r="K14" s="25"/>
      <c r="L14" s="411"/>
      <c r="M14" s="411"/>
      <c r="N14" s="411"/>
      <c r="O14" s="411"/>
      <c r="P14" s="411"/>
    </row>
    <row r="15" spans="1:21" ht="16.5" thickBot="1" x14ac:dyDescent="0.3">
      <c r="A15" s="3"/>
      <c r="B15" s="412" t="s">
        <v>58</v>
      </c>
      <c r="C15" s="413"/>
      <c r="D15" s="413"/>
      <c r="E15" s="128"/>
      <c r="F15" s="288" t="s">
        <v>59</v>
      </c>
      <c r="G15" s="129"/>
      <c r="H15" s="289" t="s">
        <v>60</v>
      </c>
      <c r="I15" s="26"/>
      <c r="J15" s="25"/>
      <c r="K15" s="25"/>
      <c r="L15" s="25"/>
      <c r="M15" s="25"/>
      <c r="N15" s="25"/>
      <c r="O15" s="25"/>
      <c r="P15" s="25"/>
    </row>
    <row r="16" spans="1:21" ht="10.5" customHeight="1" thickTop="1" x14ac:dyDescent="0.25">
      <c r="A16" s="3"/>
      <c r="B16" s="109"/>
      <c r="C16" s="109"/>
      <c r="D16" s="109"/>
      <c r="E16" s="110"/>
      <c r="F16" s="110"/>
      <c r="G16" s="5"/>
      <c r="H16" s="110"/>
      <c r="I16" s="26"/>
      <c r="J16" s="25"/>
      <c r="K16" s="25"/>
      <c r="L16" s="25"/>
      <c r="M16" s="25"/>
      <c r="N16" s="25"/>
      <c r="O16" s="25"/>
      <c r="P16" s="25"/>
    </row>
    <row r="17" spans="1:16" ht="33" customHeight="1" x14ac:dyDescent="0.2">
      <c r="A17" s="424" t="s">
        <v>107</v>
      </c>
      <c r="B17" s="424"/>
      <c r="C17" s="424"/>
      <c r="D17" s="424"/>
      <c r="E17" s="424"/>
      <c r="F17" s="424"/>
      <c r="G17" s="424"/>
      <c r="H17" s="424"/>
      <c r="I17" s="424"/>
      <c r="J17" s="424"/>
      <c r="K17" s="424"/>
      <c r="L17" s="424"/>
      <c r="M17" s="424"/>
      <c r="N17" s="424"/>
      <c r="O17" s="424"/>
      <c r="P17" s="424"/>
    </row>
    <row r="18" spans="1:16" ht="15.75" customHeight="1" x14ac:dyDescent="0.25">
      <c r="A18" s="3"/>
      <c r="B18" s="281"/>
      <c r="C18" s="281"/>
      <c r="D18" s="281"/>
      <c r="E18" s="281"/>
      <c r="F18" s="281"/>
      <c r="G18" s="281"/>
      <c r="H18" s="281"/>
      <c r="I18" s="281"/>
      <c r="J18" s="281"/>
      <c r="K18" s="281"/>
      <c r="L18" s="281"/>
      <c r="M18" s="281"/>
      <c r="N18" s="281"/>
      <c r="O18" s="281"/>
      <c r="P18" s="281"/>
    </row>
    <row r="19" spans="1:16" ht="15.75" x14ac:dyDescent="0.2">
      <c r="A19" s="368" t="s">
        <v>1192</v>
      </c>
      <c r="B19" s="368"/>
      <c r="C19" s="368"/>
      <c r="D19" s="368"/>
      <c r="E19" s="368"/>
      <c r="F19" s="368"/>
      <c r="G19" s="368"/>
      <c r="H19" s="368"/>
      <c r="I19" s="368"/>
      <c r="J19" s="368"/>
      <c r="K19" s="368"/>
      <c r="L19" s="368"/>
      <c r="M19" s="368"/>
      <c r="N19" s="368"/>
      <c r="O19" s="368"/>
      <c r="P19" s="368"/>
    </row>
    <row r="20" spans="1:16" ht="15.75" x14ac:dyDescent="0.25">
      <c r="A20" s="3"/>
      <c r="B20" s="32"/>
      <c r="C20" s="20"/>
      <c r="D20" s="20"/>
      <c r="E20" s="20"/>
      <c r="F20" s="20"/>
      <c r="G20" s="258"/>
      <c r="H20" s="258"/>
      <c r="I20" s="258"/>
      <c r="J20" s="258"/>
      <c r="K20" s="258"/>
      <c r="L20" s="258"/>
      <c r="M20" s="258"/>
      <c r="N20" s="258"/>
      <c r="O20" s="258"/>
      <c r="P20" s="258"/>
    </row>
    <row r="21" spans="1:16" ht="15.75" x14ac:dyDescent="0.25">
      <c r="B21" s="34" t="s">
        <v>29</v>
      </c>
      <c r="C21" s="402"/>
      <c r="D21" s="402"/>
      <c r="E21" s="402"/>
      <c r="F21" s="402"/>
      <c r="G21" s="402"/>
      <c r="H21" s="402"/>
      <c r="I21" s="402"/>
      <c r="J21" s="33" t="s">
        <v>8</v>
      </c>
      <c r="K21" s="427"/>
      <c r="L21" s="427"/>
      <c r="M21" s="427"/>
      <c r="N21" s="427"/>
      <c r="O21" s="427"/>
      <c r="P21" s="427"/>
    </row>
    <row r="22" spans="1:16" ht="8.25" customHeight="1" x14ac:dyDescent="0.25">
      <c r="B22" s="260"/>
      <c r="C22" s="34"/>
      <c r="D22" s="34"/>
      <c r="E22" s="34"/>
      <c r="F22" s="34"/>
      <c r="G22" s="34"/>
      <c r="H22" s="34"/>
      <c r="I22" s="34"/>
      <c r="J22" s="33"/>
      <c r="K22" s="259"/>
      <c r="L22" s="259"/>
      <c r="M22" s="259"/>
      <c r="N22" s="259"/>
    </row>
    <row r="23" spans="1:16" ht="15.75" x14ac:dyDescent="0.25">
      <c r="B23" s="257" t="s">
        <v>27</v>
      </c>
      <c r="C23" s="402"/>
      <c r="D23" s="402"/>
      <c r="E23" s="402"/>
      <c r="F23" s="402"/>
      <c r="G23" s="402"/>
      <c r="H23" s="402"/>
      <c r="I23" s="402"/>
      <c r="J23" s="254" t="s">
        <v>28</v>
      </c>
      <c r="K23" s="402"/>
      <c r="L23" s="402"/>
      <c r="M23" s="402"/>
      <c r="N23" s="402"/>
      <c r="O23" s="402"/>
      <c r="P23" s="402"/>
    </row>
    <row r="24" spans="1:16" ht="8.25" customHeight="1" x14ac:dyDescent="0.25">
      <c r="A24" s="3"/>
      <c r="B24" s="257"/>
      <c r="C24" s="257"/>
      <c r="D24" s="257"/>
      <c r="E24" s="257"/>
      <c r="F24" s="257"/>
      <c r="G24" s="257"/>
      <c r="H24" s="257"/>
      <c r="I24" s="257"/>
      <c r="J24" s="257"/>
      <c r="K24" s="257"/>
      <c r="L24" s="257"/>
      <c r="M24" s="257"/>
      <c r="N24" s="257"/>
      <c r="O24" s="257"/>
      <c r="P24" s="257"/>
    </row>
    <row r="25" spans="1:16" s="138" customFormat="1" ht="15.75" x14ac:dyDescent="0.2">
      <c r="A25" s="263" t="s">
        <v>109</v>
      </c>
      <c r="B25" s="263"/>
      <c r="C25" s="263"/>
      <c r="D25" s="263"/>
      <c r="E25" s="263"/>
      <c r="F25" s="263"/>
      <c r="G25" s="263"/>
      <c r="H25" s="263"/>
      <c r="I25" s="263"/>
      <c r="J25" s="263"/>
      <c r="K25" s="263"/>
      <c r="L25" s="263"/>
      <c r="M25" s="263"/>
      <c r="N25" s="263"/>
      <c r="O25" s="263"/>
      <c r="P25" s="263"/>
    </row>
    <row r="26" spans="1:16" ht="8.25" customHeight="1" x14ac:dyDescent="0.25">
      <c r="A26" s="3"/>
      <c r="B26" s="4"/>
      <c r="C26" s="4"/>
      <c r="D26" s="4"/>
      <c r="E26" s="4"/>
      <c r="F26" s="4"/>
      <c r="G26" s="4"/>
      <c r="H26" s="4"/>
      <c r="I26" s="4"/>
      <c r="J26" s="4"/>
      <c r="K26" s="3"/>
      <c r="L26" s="3"/>
      <c r="M26" s="3"/>
      <c r="N26" s="3"/>
      <c r="O26" s="3"/>
      <c r="P26" s="3"/>
    </row>
    <row r="27" spans="1:16" ht="15.75" x14ac:dyDescent="0.25">
      <c r="B27" s="282" t="s">
        <v>1167</v>
      </c>
      <c r="C27" s="402"/>
      <c r="D27" s="402"/>
      <c r="E27" s="402"/>
      <c r="F27" s="402"/>
      <c r="G27" s="402"/>
      <c r="H27" s="402"/>
      <c r="I27" s="402"/>
      <c r="J27" s="402"/>
      <c r="K27" s="35" t="s">
        <v>7</v>
      </c>
      <c r="L27" s="426"/>
      <c r="M27" s="426"/>
      <c r="N27" s="426"/>
      <c r="O27" s="426"/>
      <c r="P27" s="426"/>
    </row>
    <row r="28" spans="1:16" ht="15.75" x14ac:dyDescent="0.25">
      <c r="A28" s="3"/>
      <c r="B28" s="257"/>
      <c r="D28" s="279" t="s">
        <v>75</v>
      </c>
      <c r="E28" s="255"/>
      <c r="F28" s="255"/>
      <c r="G28" s="255"/>
      <c r="H28" s="255"/>
      <c r="I28" s="255"/>
      <c r="J28" s="255"/>
      <c r="K28" s="31"/>
      <c r="M28" s="280" t="s">
        <v>64</v>
      </c>
      <c r="N28" s="256"/>
      <c r="O28" s="262"/>
    </row>
    <row r="29" spans="1:16" ht="15.75" x14ac:dyDescent="0.25">
      <c r="A29" s="3"/>
      <c r="B29" s="37" t="s">
        <v>27</v>
      </c>
      <c r="C29" s="425"/>
      <c r="D29" s="425"/>
      <c r="E29" s="425"/>
      <c r="F29" s="425"/>
      <c r="G29" s="425"/>
      <c r="H29" s="425"/>
      <c r="I29" s="425"/>
      <c r="J29" s="425"/>
      <c r="K29" s="261"/>
      <c r="L29" s="31"/>
      <c r="M29" s="31"/>
      <c r="N29" s="31"/>
      <c r="O29" s="31"/>
      <c r="P29" s="31"/>
    </row>
    <row r="30" spans="1:16" ht="8.25" customHeight="1" x14ac:dyDescent="0.25">
      <c r="A30" s="3"/>
      <c r="B30" s="36"/>
      <c r="C30" s="37"/>
      <c r="D30" s="37"/>
      <c r="E30" s="37"/>
      <c r="F30" s="37"/>
      <c r="G30" s="37"/>
      <c r="H30" s="37"/>
      <c r="I30" s="37"/>
      <c r="J30" s="37"/>
      <c r="K30" s="37"/>
      <c r="L30" s="31"/>
      <c r="M30" s="31"/>
      <c r="N30" s="31"/>
      <c r="O30" s="31"/>
      <c r="P30" s="31"/>
    </row>
    <row r="31" spans="1:16" ht="15.75" x14ac:dyDescent="0.2">
      <c r="A31" s="368" t="s">
        <v>17</v>
      </c>
      <c r="B31" s="368"/>
      <c r="C31" s="368"/>
      <c r="D31" s="368"/>
      <c r="E31" s="368"/>
      <c r="F31" s="368"/>
      <c r="G31" s="368"/>
      <c r="H31" s="368"/>
      <c r="I31" s="368"/>
      <c r="J31" s="368"/>
      <c r="K31" s="368"/>
      <c r="L31" s="368"/>
      <c r="M31" s="368"/>
      <c r="N31" s="368"/>
      <c r="O31" s="368"/>
      <c r="P31" s="368"/>
    </row>
    <row r="32" spans="1:16" ht="15.75" x14ac:dyDescent="0.2">
      <c r="A32" s="417" t="s">
        <v>1223</v>
      </c>
      <c r="B32" s="417"/>
      <c r="C32" s="417"/>
      <c r="D32" s="417"/>
      <c r="E32" s="417"/>
      <c r="F32" s="417"/>
      <c r="G32" s="417"/>
      <c r="H32" s="417"/>
      <c r="I32" s="417"/>
      <c r="J32" s="417"/>
      <c r="K32" s="417"/>
      <c r="L32" s="417"/>
      <c r="M32" s="417"/>
      <c r="N32" s="417"/>
      <c r="O32" s="417"/>
      <c r="P32" s="417"/>
    </row>
    <row r="33" spans="1:16" ht="15.75" x14ac:dyDescent="0.25">
      <c r="A33" s="420"/>
      <c r="B33" s="420"/>
      <c r="C33" s="420"/>
      <c r="D33" s="420"/>
      <c r="E33" s="420"/>
      <c r="F33" s="420"/>
      <c r="G33" s="420"/>
      <c r="H33" s="420"/>
      <c r="I33" s="9"/>
      <c r="J33" s="9"/>
      <c r="K33" s="9"/>
      <c r="L33" s="9"/>
    </row>
    <row r="34" spans="1:16" ht="15.75" x14ac:dyDescent="0.25">
      <c r="A34" s="422" t="s">
        <v>1163</v>
      </c>
      <c r="B34" s="422"/>
      <c r="C34" s="422"/>
      <c r="D34" s="422"/>
      <c r="E34" s="422"/>
      <c r="F34" s="422"/>
      <c r="G34" s="422"/>
      <c r="H34" s="422"/>
      <c r="I34" s="39"/>
      <c r="J34" s="421"/>
      <c r="K34" s="421"/>
      <c r="L34" s="421"/>
      <c r="M34" s="40" t="s">
        <v>18</v>
      </c>
      <c r="N34" s="419">
        <f>'Annual Financial Report'!I35</f>
        <v>0</v>
      </c>
      <c r="O34" s="419"/>
      <c r="P34" s="419"/>
    </row>
    <row r="35" spans="1:16" ht="12" customHeight="1" x14ac:dyDescent="0.25">
      <c r="A35" s="41"/>
      <c r="B35" s="41"/>
      <c r="C35" s="41"/>
      <c r="D35" s="41"/>
      <c r="E35" s="41"/>
      <c r="F35" s="41"/>
      <c r="G35" s="41"/>
      <c r="H35" s="41"/>
      <c r="I35" s="41"/>
      <c r="J35" s="41"/>
      <c r="K35" s="41"/>
      <c r="L35" s="41"/>
    </row>
    <row r="36" spans="1:16" ht="15.75" x14ac:dyDescent="0.25">
      <c r="A36" s="418" t="s">
        <v>1235</v>
      </c>
      <c r="B36" s="418"/>
      <c r="C36" s="418"/>
      <c r="D36" s="418"/>
      <c r="E36" s="418"/>
      <c r="F36" s="418"/>
      <c r="G36" s="418"/>
      <c r="H36" s="418"/>
      <c r="I36" s="418"/>
      <c r="J36" s="418"/>
      <c r="K36" s="418"/>
      <c r="L36" s="9"/>
    </row>
    <row r="37" spans="1:16" ht="15.75" x14ac:dyDescent="0.25">
      <c r="A37" s="418"/>
      <c r="B37" s="418"/>
      <c r="C37" s="418"/>
      <c r="D37" s="418"/>
      <c r="E37" s="418"/>
      <c r="F37" s="418"/>
      <c r="G37" s="418"/>
      <c r="H37" s="418"/>
      <c r="I37" s="418"/>
      <c r="J37" s="418"/>
      <c r="K37" s="418"/>
      <c r="L37" s="9"/>
    </row>
    <row r="38" spans="1:16" ht="10.5" customHeight="1" x14ac:dyDescent="0.25">
      <c r="A38" s="42"/>
      <c r="B38" s="42"/>
      <c r="C38" s="42"/>
      <c r="D38" s="42"/>
      <c r="E38" s="42"/>
      <c r="F38" s="42"/>
      <c r="G38" s="42"/>
      <c r="H38" s="9"/>
      <c r="I38" s="9"/>
      <c r="J38" s="9"/>
      <c r="K38" s="9"/>
      <c r="L38" s="9"/>
    </row>
    <row r="39" spans="1:16" ht="15.75" x14ac:dyDescent="0.25">
      <c r="A39" s="367" t="s">
        <v>1236</v>
      </c>
      <c r="B39" s="367"/>
      <c r="C39" s="367"/>
      <c r="D39" s="367"/>
      <c r="E39" s="367"/>
      <c r="F39" s="367"/>
      <c r="G39" s="367"/>
      <c r="H39" s="367"/>
      <c r="I39" s="367"/>
      <c r="J39" s="367"/>
      <c r="K39" s="367"/>
      <c r="L39" s="9"/>
    </row>
    <row r="40" spans="1:16" ht="15.75" x14ac:dyDescent="0.25">
      <c r="A40" s="367"/>
      <c r="B40" s="367"/>
      <c r="C40" s="367"/>
      <c r="D40" s="367"/>
      <c r="E40" s="367"/>
      <c r="F40" s="367"/>
      <c r="G40" s="367"/>
      <c r="H40" s="367"/>
      <c r="I40" s="367"/>
      <c r="J40" s="367"/>
      <c r="K40" s="367"/>
      <c r="L40" s="9"/>
    </row>
    <row r="41" spans="1:16" ht="15.75" x14ac:dyDescent="0.25">
      <c r="A41" s="367"/>
      <c r="B41" s="367"/>
      <c r="C41" s="367"/>
      <c r="D41" s="367"/>
      <c r="E41" s="367"/>
      <c r="F41" s="367"/>
      <c r="G41" s="367"/>
      <c r="H41" s="367"/>
      <c r="I41" s="367"/>
      <c r="J41" s="367"/>
      <c r="K41" s="367"/>
      <c r="L41" s="51"/>
      <c r="M41" s="40" t="s">
        <v>19</v>
      </c>
      <c r="N41" s="414" t="str">
        <f>IF(N34&lt;='Filing Fee Schedule'!B4,"0",IF(N34&lt;='Filing Fee Schedule'!B5,"$0",IF(N34&lt;='Filing Fee Schedule'!B6,"$800",IF(N34&lt;='Filing Fee Schedule'!B7,"$950",IF(N34&lt;='Filing Fee Schedule'!B8,"$1300",IF(N34&lt;='Filing Fee Schedule'!B9,"$1700",IF(N34&lt;='Filing Fee Schedule'!B10,"$2500",IF(N34&gt;'Filing Fee Schedule'!A11,"$3000"))))))))</f>
        <v>0</v>
      </c>
      <c r="O41" s="414"/>
      <c r="P41" s="414"/>
    </row>
    <row r="42" spans="1:16" ht="9" customHeight="1" x14ac:dyDescent="0.25">
      <c r="A42" s="44"/>
      <c r="B42" s="44"/>
      <c r="C42" s="44"/>
      <c r="D42" s="44"/>
      <c r="E42" s="44"/>
      <c r="F42" s="44"/>
      <c r="G42" s="44"/>
      <c r="H42" s="44"/>
      <c r="I42" s="39"/>
      <c r="J42" s="50"/>
      <c r="K42" s="50"/>
      <c r="L42" s="50"/>
      <c r="M42" s="40"/>
      <c r="N42" s="118"/>
      <c r="O42" s="118"/>
      <c r="P42" s="119"/>
    </row>
    <row r="43" spans="1:16" ht="15.75" x14ac:dyDescent="0.2">
      <c r="A43" s="367" t="s">
        <v>72</v>
      </c>
      <c r="B43" s="367"/>
      <c r="C43" s="367"/>
      <c r="D43" s="367"/>
      <c r="E43" s="367"/>
      <c r="F43" s="367"/>
      <c r="G43" s="367"/>
      <c r="H43" s="367"/>
      <c r="I43" s="367"/>
      <c r="J43" s="367"/>
      <c r="K43" s="367"/>
      <c r="L43" s="44"/>
    </row>
    <row r="44" spans="1:16" ht="8.25" customHeight="1" x14ac:dyDescent="0.2">
      <c r="A44" s="43"/>
      <c r="B44" s="43"/>
      <c r="C44" s="43"/>
      <c r="D44" s="43"/>
      <c r="E44" s="43"/>
      <c r="F44" s="43"/>
      <c r="G44" s="43"/>
      <c r="H44" s="43"/>
      <c r="I44" s="43"/>
      <c r="J44" s="43"/>
      <c r="K44" s="43"/>
      <c r="L44" s="43"/>
    </row>
    <row r="45" spans="1:16" ht="70.5" customHeight="1" x14ac:dyDescent="0.2">
      <c r="A45" s="415" t="s">
        <v>1237</v>
      </c>
      <c r="B45" s="415"/>
      <c r="C45" s="415"/>
      <c r="D45" s="415"/>
      <c r="E45" s="415"/>
      <c r="F45" s="415"/>
      <c r="G45" s="415"/>
      <c r="H45" s="415"/>
      <c r="I45" s="415"/>
      <c r="J45" s="415"/>
      <c r="K45" s="415"/>
      <c r="L45" s="415"/>
      <c r="M45" s="415"/>
      <c r="N45" s="415"/>
      <c r="O45" s="415"/>
      <c r="P45" s="415"/>
    </row>
    <row r="46" spans="1:16" ht="15.75" x14ac:dyDescent="0.2">
      <c r="A46" s="45"/>
      <c r="B46" s="423" t="s">
        <v>71</v>
      </c>
      <c r="C46" s="423"/>
      <c r="D46" s="423"/>
      <c r="E46" s="45"/>
      <c r="F46" s="370">
        <f>N34</f>
        <v>0</v>
      </c>
      <c r="G46" s="370"/>
      <c r="H46" s="370"/>
      <c r="I46" s="45"/>
      <c r="J46" s="45"/>
      <c r="K46" s="45"/>
      <c r="L46" s="45"/>
      <c r="M46" s="45"/>
      <c r="N46" s="45"/>
      <c r="O46" s="45"/>
      <c r="P46" s="45"/>
    </row>
    <row r="47" spans="1:16" ht="15.75" x14ac:dyDescent="0.25">
      <c r="A47" s="41"/>
      <c r="B47" s="432" t="s">
        <v>108</v>
      </c>
      <c r="C47" s="432"/>
      <c r="D47" s="432"/>
      <c r="E47" s="41"/>
      <c r="F47" s="371">
        <f>'Annual Financial Report'!I45</f>
        <v>0</v>
      </c>
      <c r="G47" s="371"/>
      <c r="H47" s="371"/>
      <c r="I47" s="41"/>
      <c r="J47" s="49"/>
      <c r="K47" s="379" t="s">
        <v>33</v>
      </c>
      <c r="L47" s="379"/>
      <c r="M47" s="379"/>
      <c r="N47" s="416" t="str">
        <f>IF(F48&gt;=1000000,"YES","NO")</f>
        <v>NO</v>
      </c>
      <c r="O47" s="416"/>
      <c r="P47" s="416"/>
    </row>
    <row r="48" spans="1:16" ht="15.75" x14ac:dyDescent="0.25">
      <c r="A48" s="46"/>
      <c r="B48" s="378" t="s">
        <v>9</v>
      </c>
      <c r="C48" s="378"/>
      <c r="D48" s="378"/>
      <c r="E48" s="46"/>
      <c r="F48" s="433">
        <f>F46+F47</f>
        <v>0</v>
      </c>
      <c r="G48" s="433"/>
      <c r="H48" s="433"/>
      <c r="I48" s="46"/>
      <c r="J48" s="41"/>
      <c r="K48" s="57"/>
      <c r="L48" s="57"/>
      <c r="M48" s="57"/>
      <c r="N48" s="41"/>
      <c r="O48" s="41"/>
      <c r="P48" s="58"/>
    </row>
    <row r="49" spans="1:22" ht="12" customHeight="1" x14ac:dyDescent="0.25">
      <c r="A49" s="46"/>
      <c r="B49" s="265"/>
      <c r="C49" s="265"/>
      <c r="D49" s="265"/>
      <c r="E49" s="46"/>
      <c r="F49" s="284"/>
      <c r="G49" s="285"/>
      <c r="H49" s="285"/>
      <c r="I49" s="46"/>
      <c r="J49" s="41"/>
      <c r="K49" s="57"/>
      <c r="L49" s="57"/>
      <c r="M49" s="57"/>
      <c r="N49" s="41"/>
      <c r="O49" s="41"/>
      <c r="P49" s="41"/>
    </row>
    <row r="50" spans="1:22" ht="15.75" x14ac:dyDescent="0.2">
      <c r="A50" s="283" t="s">
        <v>1238</v>
      </c>
      <c r="B50" s="283"/>
      <c r="C50" s="283"/>
      <c r="D50" s="283"/>
      <c r="E50" s="283"/>
      <c r="F50" s="283"/>
      <c r="G50" s="283"/>
      <c r="H50" s="283"/>
      <c r="I50" s="283"/>
      <c r="J50" s="283"/>
      <c r="K50" s="283"/>
      <c r="L50" s="283"/>
      <c r="M50" s="283"/>
      <c r="N50" s="38"/>
      <c r="O50" s="38"/>
      <c r="P50" s="38"/>
    </row>
    <row r="51" spans="1:22" ht="12" customHeight="1" x14ac:dyDescent="0.2">
      <c r="A51" s="283"/>
      <c r="B51" s="283"/>
      <c r="C51" s="283"/>
      <c r="D51" s="283"/>
      <c r="E51" s="283"/>
      <c r="F51" s="283"/>
      <c r="G51" s="283"/>
      <c r="H51" s="283"/>
      <c r="I51" s="283"/>
      <c r="J51" s="283"/>
      <c r="K51" s="283"/>
      <c r="L51" s="283"/>
      <c r="M51" s="283"/>
      <c r="N51" s="38"/>
      <c r="O51" s="38"/>
      <c r="P51" s="38"/>
    </row>
    <row r="52" spans="1:22" ht="62.25" customHeight="1" x14ac:dyDescent="0.2">
      <c r="A52" s="429" t="s">
        <v>1169</v>
      </c>
      <c r="B52" s="429"/>
      <c r="C52" s="429"/>
      <c r="D52" s="429"/>
      <c r="E52" s="429"/>
      <c r="F52" s="429"/>
      <c r="G52" s="429"/>
      <c r="H52" s="429"/>
      <c r="I52" s="429"/>
      <c r="J52" s="429"/>
      <c r="K52" s="429"/>
      <c r="L52" s="429"/>
      <c r="M52" s="429"/>
      <c r="N52" s="429"/>
      <c r="O52" s="429"/>
      <c r="P52" s="429"/>
    </row>
    <row r="53" spans="1:22" ht="12" customHeight="1" x14ac:dyDescent="0.2">
      <c r="A53" s="286"/>
      <c r="B53" s="287"/>
      <c r="C53" s="287"/>
      <c r="D53" s="287"/>
      <c r="E53" s="287"/>
      <c r="F53" s="287"/>
      <c r="G53" s="287"/>
      <c r="H53" s="287"/>
      <c r="I53" s="287"/>
      <c r="J53" s="287"/>
      <c r="K53" s="287"/>
      <c r="L53" s="287"/>
      <c r="M53" s="287"/>
      <c r="N53" s="287"/>
      <c r="O53" s="287"/>
      <c r="P53" s="287"/>
    </row>
    <row r="54" spans="1:22" ht="53.25" customHeight="1" x14ac:dyDescent="0.2">
      <c r="A54" s="430" t="s">
        <v>1239</v>
      </c>
      <c r="B54" s="431"/>
      <c r="C54" s="431"/>
      <c r="D54" s="431"/>
      <c r="E54" s="431"/>
      <c r="F54" s="431"/>
      <c r="G54" s="431"/>
      <c r="H54" s="431"/>
      <c r="I54" s="431"/>
      <c r="J54" s="431"/>
      <c r="K54" s="431"/>
      <c r="L54" s="431"/>
      <c r="M54" s="431"/>
      <c r="N54" s="431"/>
      <c r="O54" s="431"/>
      <c r="P54" s="431"/>
    </row>
    <row r="55" spans="1:22" ht="15.75" customHeight="1" x14ac:dyDescent="0.2">
      <c r="A55" s="368" t="s">
        <v>1137</v>
      </c>
      <c r="B55" s="368"/>
      <c r="C55" s="368"/>
      <c r="D55" s="368"/>
      <c r="E55" s="368"/>
      <c r="F55" s="368"/>
      <c r="G55" s="368"/>
      <c r="H55" s="368"/>
      <c r="I55" s="368"/>
      <c r="J55" s="368"/>
      <c r="K55" s="368"/>
      <c r="L55" s="368"/>
      <c r="M55" s="368"/>
      <c r="N55" s="368"/>
      <c r="O55" s="368"/>
      <c r="P55" s="368"/>
    </row>
    <row r="56" spans="1:22" ht="15.75" x14ac:dyDescent="0.25">
      <c r="A56" s="3"/>
      <c r="B56" s="163" t="s">
        <v>1126</v>
      </c>
      <c r="C56" s="130"/>
      <c r="D56" s="130"/>
      <c r="F56" s="434" t="s">
        <v>32</v>
      </c>
      <c r="G56" s="434"/>
      <c r="H56" s="434"/>
      <c r="I56" s="434"/>
      <c r="K56" s="131"/>
      <c r="L56" s="131"/>
      <c r="M56" s="131"/>
      <c r="N56" s="131"/>
      <c r="O56" s="3"/>
      <c r="P56" s="3"/>
    </row>
    <row r="57" spans="1:22" ht="15.75" x14ac:dyDescent="0.25">
      <c r="A57" s="3"/>
      <c r="B57" s="369" t="s">
        <v>1127</v>
      </c>
      <c r="C57" s="369"/>
      <c r="D57" s="28"/>
      <c r="F57" s="435" t="s">
        <v>51</v>
      </c>
      <c r="G57" s="435"/>
      <c r="H57" s="435"/>
      <c r="I57" s="435"/>
      <c r="R57" s="428"/>
      <c r="S57" s="428"/>
      <c r="T57" s="428"/>
      <c r="U57" s="428"/>
      <c r="V57" s="428"/>
    </row>
    <row r="58" spans="1:22" ht="15.75" x14ac:dyDescent="0.25">
      <c r="A58" s="3"/>
      <c r="B58" s="163" t="s">
        <v>1128</v>
      </c>
      <c r="C58" s="111"/>
      <c r="D58" s="113"/>
      <c r="F58" s="29"/>
      <c r="G58" s="60"/>
      <c r="H58" s="60"/>
      <c r="M58" s="29"/>
      <c r="O58" s="29"/>
      <c r="P58" s="29"/>
      <c r="R58" s="62"/>
      <c r="S58" s="112"/>
      <c r="T58" s="112"/>
      <c r="U58" s="112"/>
      <c r="V58" s="112"/>
    </row>
    <row r="59" spans="1:22" ht="15.75" customHeight="1" thickBot="1" x14ac:dyDescent="0.3">
      <c r="A59" s="3"/>
      <c r="B59" s="366" t="s">
        <v>2</v>
      </c>
      <c r="C59" s="366"/>
      <c r="D59" s="366"/>
      <c r="E59" s="366"/>
      <c r="F59" s="366"/>
      <c r="G59" s="132"/>
      <c r="H59" s="380"/>
      <c r="I59" s="380"/>
      <c r="J59" s="380"/>
      <c r="K59" s="380"/>
      <c r="L59" s="380"/>
      <c r="M59" s="380"/>
      <c r="N59" s="380"/>
      <c r="O59" s="133"/>
      <c r="P59" s="29"/>
    </row>
    <row r="60" spans="1:22" ht="15.75" customHeight="1" x14ac:dyDescent="0.25">
      <c r="A60" s="3"/>
      <c r="B60" s="366" t="s">
        <v>76</v>
      </c>
      <c r="C60" s="366"/>
      <c r="D60" s="366"/>
      <c r="E60" s="366"/>
      <c r="F60" s="366"/>
      <c r="G60" s="132"/>
      <c r="H60" s="382" t="s">
        <v>1129</v>
      </c>
      <c r="I60" s="383"/>
      <c r="J60" s="383"/>
      <c r="K60" s="383"/>
      <c r="L60" s="383"/>
      <c r="M60" s="383"/>
      <c r="N60" s="384"/>
      <c r="O60" s="134"/>
      <c r="P60" s="29"/>
    </row>
    <row r="61" spans="1:22" ht="15.75" customHeight="1" x14ac:dyDescent="0.25">
      <c r="A61" s="3"/>
      <c r="B61" s="358" t="s">
        <v>1136</v>
      </c>
      <c r="C61" s="358"/>
      <c r="D61" s="358"/>
      <c r="E61" s="358"/>
      <c r="F61" s="358"/>
      <c r="G61" s="132"/>
      <c r="H61" s="385" t="s">
        <v>1193</v>
      </c>
      <c r="I61" s="386"/>
      <c r="J61" s="386"/>
      <c r="K61" s="386"/>
      <c r="L61" s="386"/>
      <c r="M61" s="386"/>
      <c r="N61" s="387"/>
      <c r="O61" s="134"/>
      <c r="P61" s="29"/>
    </row>
    <row r="62" spans="1:22" ht="15.75" customHeight="1" thickBot="1" x14ac:dyDescent="0.3">
      <c r="A62" s="3"/>
      <c r="B62" s="358" t="s">
        <v>3</v>
      </c>
      <c r="C62" s="358"/>
      <c r="D62" s="358"/>
      <c r="E62" s="358"/>
      <c r="F62" s="358"/>
      <c r="G62" s="132"/>
      <c r="H62" s="388" t="s">
        <v>1194</v>
      </c>
      <c r="I62" s="389"/>
      <c r="J62" s="389"/>
      <c r="K62" s="389"/>
      <c r="L62" s="389"/>
      <c r="M62" s="389"/>
      <c r="N62" s="390"/>
      <c r="O62" s="134"/>
      <c r="P62" s="29"/>
    </row>
    <row r="63" spans="1:22" ht="15.75" customHeight="1" x14ac:dyDescent="0.25">
      <c r="A63" s="3"/>
      <c r="B63" s="358" t="s">
        <v>61</v>
      </c>
      <c r="C63" s="358"/>
      <c r="D63" s="358"/>
      <c r="E63" s="358"/>
      <c r="F63" s="358"/>
      <c r="G63" s="132"/>
      <c r="H63" s="290"/>
      <c r="I63" s="290"/>
      <c r="J63" s="290"/>
      <c r="K63" s="290"/>
      <c r="L63" s="290"/>
      <c r="M63" s="290"/>
      <c r="N63" s="290"/>
      <c r="O63" s="134"/>
      <c r="P63" s="29"/>
    </row>
    <row r="64" spans="1:22" ht="12" customHeight="1" x14ac:dyDescent="0.25">
      <c r="A64" s="3"/>
      <c r="B64" s="62"/>
      <c r="C64" s="60"/>
      <c r="D64" s="60"/>
      <c r="E64" s="60"/>
      <c r="F64" s="60"/>
      <c r="G64" s="60"/>
      <c r="H64" s="60"/>
      <c r="J64" s="61"/>
      <c r="K64" s="29"/>
      <c r="L64" s="29"/>
      <c r="M64" s="29"/>
      <c r="N64" s="29"/>
      <c r="O64" s="29"/>
      <c r="P64" s="29"/>
    </row>
    <row r="65" spans="1:30" ht="15.75" x14ac:dyDescent="0.25">
      <c r="A65" s="3"/>
      <c r="B65" s="364" t="s">
        <v>62</v>
      </c>
      <c r="C65" s="364"/>
      <c r="D65" s="364"/>
      <c r="E65" s="364"/>
      <c r="F65" s="364"/>
      <c r="G65" s="364"/>
      <c r="H65" s="364"/>
      <c r="I65" s="381" t="s">
        <v>1216</v>
      </c>
      <c r="J65" s="381"/>
      <c r="K65" s="381"/>
      <c r="L65" s="27"/>
      <c r="M65" s="27"/>
      <c r="N65" s="27"/>
      <c r="O65" s="27"/>
      <c r="P65" s="27"/>
    </row>
    <row r="66" spans="1:30" ht="15.75" x14ac:dyDescent="0.25">
      <c r="A66" s="3"/>
      <c r="B66" s="365" t="s">
        <v>63</v>
      </c>
      <c r="C66" s="365"/>
      <c r="D66" s="365"/>
      <c r="E66" s="365"/>
      <c r="F66" s="365"/>
      <c r="G66" s="365"/>
      <c r="H66" s="365"/>
      <c r="I66" s="381" t="s">
        <v>51</v>
      </c>
      <c r="J66" s="381" t="s">
        <v>51</v>
      </c>
      <c r="K66" s="381" t="s">
        <v>51</v>
      </c>
      <c r="L66" s="253"/>
      <c r="M66" s="2"/>
      <c r="N66" s="2"/>
      <c r="O66" s="3"/>
      <c r="P66" s="3"/>
    </row>
    <row r="67" spans="1:30" ht="10.5" customHeight="1" x14ac:dyDescent="0.25">
      <c r="A67" s="3"/>
      <c r="B67" s="3"/>
      <c r="C67" s="2"/>
      <c r="D67" s="2"/>
      <c r="E67" s="2"/>
      <c r="F67" s="2"/>
      <c r="G67" s="2"/>
      <c r="H67" s="2"/>
      <c r="I67" s="2"/>
      <c r="J67" s="28"/>
      <c r="K67" s="2"/>
      <c r="L67" s="30"/>
      <c r="M67" s="2"/>
      <c r="N67" s="2"/>
      <c r="O67" s="3"/>
      <c r="P67" s="3"/>
    </row>
    <row r="68" spans="1:30" ht="15.75" customHeight="1" x14ac:dyDescent="0.2">
      <c r="A68" s="31"/>
      <c r="B68" s="363" t="s">
        <v>1170</v>
      </c>
      <c r="C68" s="363"/>
      <c r="D68" s="363"/>
      <c r="E68" s="363"/>
      <c r="F68" s="363"/>
      <c r="G68" s="363"/>
      <c r="H68" s="363"/>
      <c r="I68" s="363"/>
      <c r="J68" s="363"/>
      <c r="K68" s="363"/>
      <c r="L68" s="363"/>
      <c r="M68" s="363"/>
      <c r="N68" s="363"/>
      <c r="O68" s="363"/>
      <c r="P68" s="31"/>
    </row>
    <row r="69" spans="1:30" ht="15.75" customHeight="1" x14ac:dyDescent="0.2">
      <c r="A69" s="31"/>
      <c r="B69" s="363"/>
      <c r="C69" s="363"/>
      <c r="D69" s="363"/>
      <c r="E69" s="363"/>
      <c r="F69" s="363"/>
      <c r="G69" s="363"/>
      <c r="H69" s="363"/>
      <c r="I69" s="363"/>
      <c r="J69" s="363"/>
      <c r="K69" s="363"/>
      <c r="L69" s="363"/>
      <c r="M69" s="363"/>
      <c r="N69" s="363"/>
      <c r="O69" s="363"/>
      <c r="P69" s="31"/>
    </row>
    <row r="70" spans="1:30" ht="15.75" customHeight="1" x14ac:dyDescent="0.2">
      <c r="A70" s="31"/>
      <c r="B70" s="363"/>
      <c r="C70" s="363"/>
      <c r="D70" s="363"/>
      <c r="E70" s="363"/>
      <c r="F70" s="363"/>
      <c r="G70" s="363"/>
      <c r="H70" s="363"/>
      <c r="I70" s="363"/>
      <c r="J70" s="363"/>
      <c r="K70" s="363"/>
      <c r="L70" s="363"/>
      <c r="M70" s="363"/>
      <c r="N70" s="363"/>
      <c r="O70" s="363"/>
      <c r="P70" s="31"/>
    </row>
    <row r="71" spans="1:30" ht="12" customHeight="1" x14ac:dyDescent="0.2">
      <c r="A71" s="31"/>
      <c r="B71" s="37"/>
      <c r="C71" s="37"/>
      <c r="D71" s="37"/>
      <c r="E71" s="37"/>
      <c r="F71" s="37"/>
      <c r="G71" s="37"/>
      <c r="H71" s="37"/>
      <c r="I71" s="37"/>
      <c r="J71" s="37"/>
      <c r="K71" s="37"/>
      <c r="L71" s="37"/>
      <c r="M71" s="37"/>
      <c r="N71" s="37"/>
      <c r="O71" s="37"/>
      <c r="P71" s="37"/>
    </row>
    <row r="72" spans="1:30" ht="15.75" x14ac:dyDescent="0.25">
      <c r="A72" s="52"/>
      <c r="B72" s="52"/>
      <c r="C72" s="359" t="s">
        <v>1159</v>
      </c>
      <c r="D72" s="359"/>
      <c r="E72" s="359"/>
      <c r="F72" s="359"/>
      <c r="G72" s="359"/>
      <c r="H72" s="359"/>
      <c r="I72" s="359"/>
      <c r="J72" s="359"/>
      <c r="K72" s="359"/>
      <c r="L72" s="359"/>
      <c r="M72" s="359"/>
      <c r="N72" s="52"/>
      <c r="O72" s="52"/>
      <c r="P72" s="52"/>
    </row>
    <row r="73" spans="1:30" ht="15" customHeight="1" x14ac:dyDescent="0.2">
      <c r="A73" s="55"/>
      <c r="B73" s="53"/>
      <c r="C73" s="372" t="s">
        <v>68</v>
      </c>
      <c r="D73" s="373"/>
      <c r="E73" s="373"/>
      <c r="F73" s="373"/>
      <c r="G73" s="374"/>
      <c r="H73" s="372" t="s">
        <v>68</v>
      </c>
      <c r="I73" s="373"/>
      <c r="J73" s="374"/>
      <c r="K73" s="372" t="s">
        <v>70</v>
      </c>
      <c r="L73" s="373"/>
      <c r="M73" s="374"/>
      <c r="N73" s="53"/>
      <c r="O73" s="53"/>
      <c r="P73" s="53"/>
    </row>
    <row r="74" spans="1:30" ht="15" customHeight="1" x14ac:dyDescent="0.25">
      <c r="A74" s="56"/>
      <c r="B74" s="53"/>
      <c r="C74" s="375" t="s">
        <v>1168</v>
      </c>
      <c r="D74" s="376"/>
      <c r="E74" s="376"/>
      <c r="F74" s="376"/>
      <c r="G74" s="377"/>
      <c r="H74" s="375" t="s">
        <v>74</v>
      </c>
      <c r="I74" s="376"/>
      <c r="J74" s="377"/>
      <c r="K74" s="375" t="s">
        <v>73</v>
      </c>
      <c r="L74" s="376"/>
      <c r="M74" s="377"/>
      <c r="N74" s="53"/>
      <c r="O74" s="53"/>
      <c r="P74" s="53"/>
    </row>
    <row r="75" spans="1:30" ht="15" customHeight="1" x14ac:dyDescent="0.25">
      <c r="A75" s="56"/>
      <c r="B75" s="53"/>
      <c r="C75" s="360">
        <v>0</v>
      </c>
      <c r="D75" s="361"/>
      <c r="E75" s="361"/>
      <c r="F75" s="361"/>
      <c r="G75" s="362"/>
      <c r="H75" s="360">
        <v>1000000</v>
      </c>
      <c r="I75" s="361"/>
      <c r="J75" s="362"/>
      <c r="K75" s="360">
        <v>0</v>
      </c>
      <c r="L75" s="361"/>
      <c r="M75" s="362"/>
      <c r="N75" s="53"/>
      <c r="O75" s="53"/>
      <c r="P75" s="53"/>
    </row>
    <row r="76" spans="1:30" ht="15" customHeight="1" x14ac:dyDescent="0.25">
      <c r="A76" s="56"/>
      <c r="B76" s="53"/>
      <c r="C76" s="360">
        <v>1000000</v>
      </c>
      <c r="D76" s="361"/>
      <c r="E76" s="361"/>
      <c r="F76" s="361"/>
      <c r="G76" s="362"/>
      <c r="H76" s="360">
        <v>1500000</v>
      </c>
      <c r="I76" s="361"/>
      <c r="J76" s="362"/>
      <c r="K76" s="360">
        <v>800</v>
      </c>
      <c r="L76" s="361"/>
      <c r="M76" s="362"/>
      <c r="N76" s="53"/>
      <c r="O76" s="53"/>
      <c r="P76" s="53"/>
    </row>
    <row r="77" spans="1:30" ht="15" customHeight="1" x14ac:dyDescent="0.25">
      <c r="A77" s="56"/>
      <c r="B77" s="53"/>
      <c r="C77" s="360">
        <f t="shared" ref="C77:C81" si="0">H76</f>
        <v>1500000</v>
      </c>
      <c r="D77" s="361"/>
      <c r="E77" s="361"/>
      <c r="F77" s="361"/>
      <c r="G77" s="362"/>
      <c r="H77" s="360">
        <v>2500000</v>
      </c>
      <c r="I77" s="361"/>
      <c r="J77" s="362"/>
      <c r="K77" s="360">
        <v>950</v>
      </c>
      <c r="L77" s="361"/>
      <c r="M77" s="362"/>
      <c r="N77" s="53"/>
      <c r="O77" s="53"/>
      <c r="P77" s="53"/>
    </row>
    <row r="78" spans="1:30" ht="15" customHeight="1" x14ac:dyDescent="0.25">
      <c r="A78" s="6"/>
      <c r="B78" s="53"/>
      <c r="C78" s="360">
        <f t="shared" si="0"/>
        <v>2500000</v>
      </c>
      <c r="D78" s="361"/>
      <c r="E78" s="361"/>
      <c r="F78" s="361"/>
      <c r="G78" s="362"/>
      <c r="H78" s="360">
        <v>5000000</v>
      </c>
      <c r="I78" s="361"/>
      <c r="J78" s="362"/>
      <c r="K78" s="360">
        <v>1300</v>
      </c>
      <c r="L78" s="361"/>
      <c r="M78" s="362"/>
      <c r="N78" s="53"/>
      <c r="O78" s="53"/>
      <c r="P78" s="53"/>
    </row>
    <row r="79" spans="1:30" ht="15" customHeight="1" x14ac:dyDescent="0.25">
      <c r="A79" s="47"/>
      <c r="B79" s="53"/>
      <c r="C79" s="360">
        <f t="shared" si="0"/>
        <v>5000000</v>
      </c>
      <c r="D79" s="361"/>
      <c r="E79" s="361"/>
      <c r="F79" s="361"/>
      <c r="G79" s="362"/>
      <c r="H79" s="360">
        <v>10000000</v>
      </c>
      <c r="I79" s="361"/>
      <c r="J79" s="362"/>
      <c r="K79" s="360">
        <v>1700</v>
      </c>
      <c r="L79" s="361"/>
      <c r="M79" s="362"/>
      <c r="N79" s="53"/>
      <c r="O79" s="53"/>
      <c r="P79" s="53"/>
      <c r="U79" s="391"/>
      <c r="V79" s="391"/>
      <c r="W79" s="391"/>
      <c r="X79" s="391"/>
      <c r="Y79" s="391"/>
      <c r="Z79" s="391"/>
      <c r="AA79" s="391"/>
      <c r="AB79" s="391"/>
      <c r="AC79" s="391"/>
      <c r="AD79" s="391"/>
    </row>
    <row r="80" spans="1:30" ht="15" customHeight="1" x14ac:dyDescent="0.25">
      <c r="A80" s="47"/>
      <c r="B80" s="53"/>
      <c r="C80" s="360">
        <f t="shared" si="0"/>
        <v>10000000</v>
      </c>
      <c r="D80" s="361"/>
      <c r="E80" s="361"/>
      <c r="F80" s="361"/>
      <c r="G80" s="362"/>
      <c r="H80" s="360">
        <v>50000000</v>
      </c>
      <c r="I80" s="361"/>
      <c r="J80" s="362"/>
      <c r="K80" s="360">
        <v>2500</v>
      </c>
      <c r="L80" s="361"/>
      <c r="M80" s="362"/>
      <c r="N80" s="53"/>
      <c r="O80" s="53"/>
      <c r="P80" s="53"/>
      <c r="U80" s="8"/>
      <c r="V80" s="8"/>
      <c r="W80" s="8"/>
      <c r="X80" s="6"/>
      <c r="Y80" s="8"/>
      <c r="Z80" s="8"/>
      <c r="AA80" s="7"/>
      <c r="AB80" s="8"/>
      <c r="AC80" s="8"/>
      <c r="AD80" s="8"/>
    </row>
    <row r="81" spans="1:30" ht="15" customHeight="1" x14ac:dyDescent="0.25">
      <c r="A81" s="41"/>
      <c r="B81" s="53"/>
      <c r="C81" s="360">
        <f t="shared" si="0"/>
        <v>50000000</v>
      </c>
      <c r="D81" s="361"/>
      <c r="E81" s="361"/>
      <c r="F81" s="361"/>
      <c r="G81" s="362"/>
      <c r="H81" s="360"/>
      <c r="I81" s="361"/>
      <c r="J81" s="362"/>
      <c r="K81" s="360">
        <v>3000</v>
      </c>
      <c r="L81" s="361"/>
      <c r="M81" s="362"/>
      <c r="N81" s="53"/>
      <c r="O81" s="53"/>
      <c r="P81" s="53"/>
      <c r="U81" s="8"/>
      <c r="V81" s="8"/>
      <c r="W81" s="8"/>
      <c r="X81" s="6"/>
      <c r="Y81" s="8"/>
      <c r="Z81" s="8"/>
      <c r="AA81" s="7"/>
      <c r="AB81" s="8"/>
      <c r="AC81" s="8"/>
      <c r="AD81" s="8"/>
    </row>
    <row r="82" spans="1:30" ht="15" customHeight="1" x14ac:dyDescent="0.25">
      <c r="A82" s="54"/>
      <c r="B82" s="54"/>
      <c r="C82" s="114"/>
      <c r="D82" s="114"/>
      <c r="E82" s="114"/>
      <c r="F82" s="114"/>
      <c r="G82" s="114"/>
      <c r="H82" s="114"/>
      <c r="I82" s="114"/>
      <c r="J82" s="114"/>
      <c r="K82" s="114"/>
      <c r="L82" s="114"/>
      <c r="M82" s="114"/>
      <c r="N82" s="54"/>
      <c r="O82" s="54"/>
      <c r="P82" s="54"/>
      <c r="U82" s="8"/>
      <c r="V82" s="8"/>
      <c r="W82" s="8"/>
      <c r="X82" s="6"/>
      <c r="Y82" s="8"/>
      <c r="Z82" s="8"/>
      <c r="AA82" s="7"/>
      <c r="AB82" s="8"/>
      <c r="AC82" s="8"/>
      <c r="AD82" s="8"/>
    </row>
    <row r="83" spans="1:30" ht="15" customHeight="1" x14ac:dyDescent="0.25">
      <c r="A83" s="54"/>
      <c r="B83" s="54"/>
      <c r="N83" s="54"/>
      <c r="O83" s="54"/>
      <c r="P83" s="54"/>
      <c r="U83" s="8"/>
      <c r="V83" s="8"/>
      <c r="W83" s="8"/>
      <c r="X83" s="6"/>
      <c r="Y83" s="8"/>
      <c r="Z83" s="8"/>
      <c r="AA83" s="7"/>
      <c r="AB83" s="8"/>
      <c r="AC83" s="8"/>
      <c r="AD83" s="8"/>
    </row>
    <row r="84" spans="1:30" ht="15" customHeight="1" x14ac:dyDescent="0.25">
      <c r="U84" s="8"/>
      <c r="V84" s="8"/>
      <c r="W84" s="8"/>
      <c r="X84" s="6"/>
      <c r="Y84" s="8"/>
      <c r="Z84" s="8"/>
      <c r="AA84" s="7"/>
      <c r="AB84" s="8"/>
      <c r="AC84" s="8"/>
      <c r="AD84" s="8"/>
    </row>
    <row r="85" spans="1:30" ht="15.75" x14ac:dyDescent="0.25">
      <c r="U85" s="8"/>
      <c r="V85" s="8"/>
      <c r="W85" s="8"/>
      <c r="X85" s="6"/>
      <c r="Y85" s="8"/>
      <c r="Z85" s="8"/>
      <c r="AA85" s="7"/>
      <c r="AB85" s="8"/>
      <c r="AC85" s="8"/>
      <c r="AD85" s="8"/>
    </row>
    <row r="86" spans="1:30" ht="15.75" x14ac:dyDescent="0.25">
      <c r="U86" s="8"/>
      <c r="V86" s="8"/>
      <c r="W86" s="8"/>
      <c r="X86" s="6"/>
      <c r="Y86" s="8"/>
      <c r="Z86" s="8"/>
      <c r="AA86" s="7"/>
      <c r="AB86" s="8"/>
      <c r="AC86" s="8"/>
      <c r="AD86" s="8"/>
    </row>
    <row r="87" spans="1:30" ht="15.75" x14ac:dyDescent="0.25">
      <c r="U87" s="8"/>
      <c r="V87" s="8"/>
      <c r="W87" s="8"/>
      <c r="X87" s="6"/>
      <c r="Y87" s="391"/>
      <c r="Z87" s="391"/>
      <c r="AA87" s="6"/>
      <c r="AB87" s="8"/>
      <c r="AC87" s="8"/>
      <c r="AD87" s="8"/>
    </row>
  </sheetData>
  <sheetProtection algorithmName="SHA-512" hashValue="R1Akac3k0si9vdQx67fqOOANn0B7OVfge436FYb539VvF1te1CUWPq3HsPOPDGVQaIrmCwKM2gD/SCYkrSIzYQ==" saltValue="eQqAm47jfxHpYL7ADYbF+g==" spinCount="100000" sheet="1" formatCells="0"/>
  <dataConsolidate/>
  <mergeCells count="109">
    <mergeCell ref="R57:V57"/>
    <mergeCell ref="A19:P19"/>
    <mergeCell ref="A31:P31"/>
    <mergeCell ref="A52:P52"/>
    <mergeCell ref="A54:P54"/>
    <mergeCell ref="B47:D47"/>
    <mergeCell ref="F48:H48"/>
    <mergeCell ref="I65:K65"/>
    <mergeCell ref="F56:I56"/>
    <mergeCell ref="F57:I57"/>
    <mergeCell ref="L14:P14"/>
    <mergeCell ref="B15:D15"/>
    <mergeCell ref="B14:D14"/>
    <mergeCell ref="N41:P41"/>
    <mergeCell ref="A45:P45"/>
    <mergeCell ref="N47:P47"/>
    <mergeCell ref="A32:P32"/>
    <mergeCell ref="A36:K37"/>
    <mergeCell ref="N34:P34"/>
    <mergeCell ref="A33:H33"/>
    <mergeCell ref="J34:L34"/>
    <mergeCell ref="A34:H34"/>
    <mergeCell ref="A43:K43"/>
    <mergeCell ref="B46:D46"/>
    <mergeCell ref="A17:P17"/>
    <mergeCell ref="C23:I23"/>
    <mergeCell ref="C29:J29"/>
    <mergeCell ref="C27:J27"/>
    <mergeCell ref="L27:P27"/>
    <mergeCell ref="K23:P23"/>
    <mergeCell ref="K21:P21"/>
    <mergeCell ref="C21:I21"/>
    <mergeCell ref="A1:P1"/>
    <mergeCell ref="A2:P2"/>
    <mergeCell ref="A3:P3"/>
    <mergeCell ref="A4:P4"/>
    <mergeCell ref="C7:D7"/>
    <mergeCell ref="J6:K6"/>
    <mergeCell ref="L6:P6"/>
    <mergeCell ref="B13:H13"/>
    <mergeCell ref="L13:P13"/>
    <mergeCell ref="C8:D8"/>
    <mergeCell ref="J8:K8"/>
    <mergeCell ref="C6:D6"/>
    <mergeCell ref="C9:D9"/>
    <mergeCell ref="J9:K9"/>
    <mergeCell ref="L9:P9"/>
    <mergeCell ref="B10:H10"/>
    <mergeCell ref="J10:K10"/>
    <mergeCell ref="L10:P10"/>
    <mergeCell ref="J11:K11"/>
    <mergeCell ref="L11:P11"/>
    <mergeCell ref="B12:H12"/>
    <mergeCell ref="J12:K12"/>
    <mergeCell ref="L12:P12"/>
    <mergeCell ref="B11:H11"/>
    <mergeCell ref="Y87:Z87"/>
    <mergeCell ref="AB79:AD79"/>
    <mergeCell ref="U79:W79"/>
    <mergeCell ref="X79:AA79"/>
    <mergeCell ref="K76:M76"/>
    <mergeCell ref="C77:G77"/>
    <mergeCell ref="C78:G78"/>
    <mergeCell ref="C79:G79"/>
    <mergeCell ref="C76:G76"/>
    <mergeCell ref="C80:G80"/>
    <mergeCell ref="C81:G81"/>
    <mergeCell ref="H77:J77"/>
    <mergeCell ref="H78:J78"/>
    <mergeCell ref="H79:J79"/>
    <mergeCell ref="H76:J76"/>
    <mergeCell ref="H80:J80"/>
    <mergeCell ref="H81:J81"/>
    <mergeCell ref="K74:M74"/>
    <mergeCell ref="C73:G73"/>
    <mergeCell ref="C74:G74"/>
    <mergeCell ref="B48:D48"/>
    <mergeCell ref="H73:J73"/>
    <mergeCell ref="K47:M47"/>
    <mergeCell ref="B59:F59"/>
    <mergeCell ref="H59:N59"/>
    <mergeCell ref="I66:K66"/>
    <mergeCell ref="H60:N60"/>
    <mergeCell ref="H61:N61"/>
    <mergeCell ref="H62:N62"/>
    <mergeCell ref="T3:U3"/>
    <mergeCell ref="B63:F63"/>
    <mergeCell ref="C72:M72"/>
    <mergeCell ref="K77:M77"/>
    <mergeCell ref="K78:M78"/>
    <mergeCell ref="K79:M79"/>
    <mergeCell ref="K80:M80"/>
    <mergeCell ref="K81:M81"/>
    <mergeCell ref="H75:J75"/>
    <mergeCell ref="K75:M75"/>
    <mergeCell ref="B68:O70"/>
    <mergeCell ref="B65:H65"/>
    <mergeCell ref="B66:H66"/>
    <mergeCell ref="B60:F60"/>
    <mergeCell ref="B61:F61"/>
    <mergeCell ref="B62:F62"/>
    <mergeCell ref="C75:G75"/>
    <mergeCell ref="A39:K41"/>
    <mergeCell ref="A55:P55"/>
    <mergeCell ref="B57:C57"/>
    <mergeCell ref="F46:H46"/>
    <mergeCell ref="F47:H47"/>
    <mergeCell ref="K73:M73"/>
    <mergeCell ref="H74:J74"/>
  </mergeCells>
  <hyperlinks>
    <hyperlink ref="I65:K65" r:id="rId1" display="https://sfsd.mt.gov/LGSB/" xr:uid="{7F4369DF-22DB-4E98-922B-AB5679592151}"/>
    <hyperlink ref="F57" r:id="rId2" xr:uid="{F8208605-9F7D-44AF-9426-D859C154C15E}"/>
    <hyperlink ref="I66:K66" r:id="rId3" display="LGSPortalRegistration@mt.gov" xr:uid="{6E5F66B8-51EB-4B46-844F-D191A0BB9C23}"/>
    <hyperlink ref="I66" r:id="rId4" xr:uid="{2918F797-0524-4BAB-9306-497EAF7096D5}"/>
    <hyperlink ref="F56" r:id="rId5" xr:uid="{E4C23763-EBE3-4422-8F13-61F06EBC558B}"/>
  </hyperlinks>
  <printOptions horizontalCentered="1"/>
  <pageMargins left="0.5" right="0.5" top="0.5" bottom="0.5" header="0" footer="0"/>
  <pageSetup scale="75" fitToHeight="3" orientation="portrait" r:id="rId6"/>
  <headerFooter differentFirst="1">
    <oddFooter>&amp;CPage &amp;P of &amp;N</oddFooter>
    <firstFooter>&amp;C
FFF - Page &amp;P of &amp;N&amp;RVersion: July 2021-V.1</firstFooter>
  </headerFooter>
  <rowBreaks count="1" manualBreakCount="1">
    <brk id="54" max="15" man="1"/>
  </rowBreaks>
  <legacyDrawing r:id="rId7"/>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Select from drop down list" prompt="Select from drop down list" xr:uid="{7D570E3B-858C-46F7-9CA9-CC15669C7BB9}">
          <x14:formula1>
            <xm:f>'entity lookup'!$A$2:$A$736</xm:f>
          </x14:formula1>
          <xm:sqref>B10:H10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B116"/>
  <sheetViews>
    <sheetView showGridLines="0" zoomScaleNormal="100" workbookViewId="0">
      <selection activeCell="C13" sqref="C13"/>
    </sheetView>
  </sheetViews>
  <sheetFormatPr defaultColWidth="9.140625" defaultRowHeight="14.25" x14ac:dyDescent="0.2"/>
  <cols>
    <col min="1" max="1" width="3.7109375" style="80" customWidth="1"/>
    <col min="2" max="2" width="10.140625" style="81" customWidth="1"/>
    <col min="3" max="3" width="52.7109375" style="63" customWidth="1"/>
    <col min="4" max="4" width="2.7109375" style="63" customWidth="1"/>
    <col min="5" max="5" width="16.7109375" style="155" customWidth="1"/>
    <col min="6" max="6" width="2.7109375" style="155" customWidth="1"/>
    <col min="7" max="7" width="16.7109375" style="251" customWidth="1"/>
    <col min="8" max="8" width="2.7109375" style="251" customWidth="1"/>
    <col min="9" max="9" width="16.7109375" style="155" customWidth="1"/>
    <col min="10" max="10" width="9.140625" style="63"/>
    <col min="11" max="11" width="3.7109375" style="80" customWidth="1"/>
    <col min="12" max="12" width="74.28515625" style="140" customWidth="1"/>
    <col min="13" max="16384" width="9.140625" style="63"/>
  </cols>
  <sheetData>
    <row r="1" spans="1:16" s="1" customFormat="1" ht="18.75" x14ac:dyDescent="0.2">
      <c r="A1" s="392" t="s">
        <v>0</v>
      </c>
      <c r="B1" s="392"/>
      <c r="C1" s="392"/>
      <c r="D1" s="392"/>
      <c r="E1" s="392"/>
      <c r="F1" s="392"/>
      <c r="G1" s="392"/>
      <c r="H1" s="392"/>
      <c r="I1" s="392"/>
      <c r="J1" s="115"/>
      <c r="K1" s="115"/>
      <c r="L1" s="135"/>
      <c r="M1" s="115"/>
      <c r="N1" s="115"/>
      <c r="O1" s="115"/>
      <c r="P1" s="115"/>
    </row>
    <row r="2" spans="1:16" s="1" customFormat="1" ht="15.75" x14ac:dyDescent="0.2">
      <c r="A2" s="393" t="s">
        <v>1224</v>
      </c>
      <c r="B2" s="393"/>
      <c r="C2" s="393"/>
      <c r="D2" s="393"/>
      <c r="E2" s="393"/>
      <c r="F2" s="393"/>
      <c r="G2" s="393"/>
      <c r="H2" s="393"/>
      <c r="I2" s="393"/>
      <c r="J2" s="116"/>
      <c r="K2" s="116"/>
      <c r="L2" s="136"/>
      <c r="M2" s="116"/>
      <c r="N2" s="116"/>
      <c r="O2" s="116"/>
      <c r="P2" s="116"/>
    </row>
    <row r="3" spans="1:16" s="1" customFormat="1" ht="15.75" x14ac:dyDescent="0.2">
      <c r="A3" s="393" t="s">
        <v>67</v>
      </c>
      <c r="B3" s="393"/>
      <c r="C3" s="393"/>
      <c r="D3" s="393"/>
      <c r="E3" s="393"/>
      <c r="F3" s="393"/>
      <c r="G3" s="393"/>
      <c r="H3" s="393"/>
      <c r="I3" s="393"/>
      <c r="J3" s="116"/>
      <c r="K3" s="116"/>
      <c r="L3" s="136"/>
      <c r="M3" s="116"/>
      <c r="N3" s="116"/>
      <c r="O3" s="116"/>
      <c r="P3" s="116"/>
    </row>
    <row r="4" spans="1:16" s="1" customFormat="1" ht="15.75" x14ac:dyDescent="0.2">
      <c r="A4" s="393" t="s">
        <v>65</v>
      </c>
      <c r="B4" s="393"/>
      <c r="C4" s="393"/>
      <c r="D4" s="393"/>
      <c r="E4" s="393"/>
      <c r="F4" s="393"/>
      <c r="G4" s="393"/>
      <c r="H4" s="393"/>
      <c r="I4" s="393"/>
      <c r="J4" s="117"/>
      <c r="K4" s="117"/>
      <c r="L4" s="137"/>
      <c r="M4" s="117"/>
      <c r="N4" s="117"/>
      <c r="O4" s="117"/>
      <c r="P4" s="117"/>
    </row>
    <row r="5" spans="1:16" s="1" customFormat="1" ht="15" customHeight="1" x14ac:dyDescent="0.25">
      <c r="A5" s="448">
        <f>'Filing Fee Form'!T1</f>
        <v>0</v>
      </c>
      <c r="B5" s="448"/>
      <c r="C5" s="448"/>
      <c r="D5" s="448"/>
      <c r="E5" s="448"/>
      <c r="F5" s="448"/>
      <c r="G5" s="448"/>
      <c r="H5" s="448"/>
      <c r="I5" s="448"/>
      <c r="L5" s="138"/>
    </row>
    <row r="6" spans="1:16" s="1" customFormat="1" ht="15" customHeight="1" x14ac:dyDescent="0.25">
      <c r="A6" s="436" t="str">
        <f>+'Filing Fee Form'!T2</f>
        <v/>
      </c>
      <c r="B6" s="436"/>
      <c r="C6" s="436"/>
      <c r="D6" s="436"/>
      <c r="E6" s="436"/>
      <c r="F6" s="436"/>
      <c r="G6" s="436"/>
      <c r="H6" s="436"/>
      <c r="I6" s="436"/>
      <c r="L6" s="138"/>
    </row>
    <row r="7" spans="1:16" s="1" customFormat="1" ht="30.75" customHeight="1" x14ac:dyDescent="0.25">
      <c r="A7" s="59"/>
      <c r="C7" s="4"/>
      <c r="D7" s="4"/>
      <c r="E7" s="224" t="s">
        <v>96</v>
      </c>
      <c r="F7" s="224"/>
      <c r="G7" s="224" t="s">
        <v>95</v>
      </c>
      <c r="H7" s="224"/>
      <c r="I7" s="178" t="s">
        <v>9</v>
      </c>
      <c r="K7" s="59"/>
      <c r="L7" s="139"/>
    </row>
    <row r="8" spans="1:16" ht="30.75" customHeight="1" thickBot="1" x14ac:dyDescent="0.3">
      <c r="A8" s="64"/>
      <c r="B8" s="48" t="s">
        <v>1131</v>
      </c>
      <c r="C8" s="65"/>
      <c r="D8" s="65"/>
      <c r="E8" s="225" t="s">
        <v>106</v>
      </c>
      <c r="F8" s="225"/>
      <c r="G8" s="225" t="s">
        <v>94</v>
      </c>
      <c r="H8" s="224"/>
      <c r="I8" s="178"/>
      <c r="K8" s="64"/>
    </row>
    <row r="9" spans="1:16" ht="12" customHeight="1" thickTop="1" x14ac:dyDescent="0.25">
      <c r="A9" s="291"/>
      <c r="B9" s="292"/>
      <c r="C9" s="293"/>
      <c r="D9" s="294"/>
      <c r="E9" s="295"/>
      <c r="F9" s="296"/>
      <c r="G9" s="295"/>
      <c r="H9" s="295"/>
      <c r="I9" s="297"/>
      <c r="K9" s="70"/>
    </row>
    <row r="10" spans="1:16" ht="27.75" customHeight="1" x14ac:dyDescent="0.25">
      <c r="A10" s="298" t="s">
        <v>10</v>
      </c>
      <c r="B10" s="142">
        <v>101000</v>
      </c>
      <c r="C10" s="299" t="s">
        <v>91</v>
      </c>
      <c r="D10" s="79"/>
      <c r="E10" s="226"/>
      <c r="F10" s="300"/>
      <c r="G10" s="226"/>
      <c r="H10" s="301"/>
      <c r="I10" s="302">
        <f>E10+G10</f>
        <v>0</v>
      </c>
      <c r="K10" s="149"/>
    </row>
    <row r="11" spans="1:16" ht="26.25" customHeight="1" thickBot="1" x14ac:dyDescent="0.3">
      <c r="A11" s="303"/>
      <c r="B11" s="304"/>
      <c r="C11" s="449" t="s">
        <v>1195</v>
      </c>
      <c r="D11" s="449"/>
      <c r="E11" s="449"/>
      <c r="F11" s="449"/>
      <c r="G11" s="449"/>
      <c r="H11" s="305"/>
      <c r="I11" s="306"/>
      <c r="K11" s="64"/>
    </row>
    <row r="12" spans="1:16" ht="16.5" thickTop="1" x14ac:dyDescent="0.25">
      <c r="A12" s="64"/>
      <c r="B12" s="67"/>
      <c r="C12" s="130" t="s">
        <v>25</v>
      </c>
      <c r="D12" s="68"/>
      <c r="E12" s="229"/>
      <c r="F12" s="229"/>
      <c r="G12" s="179"/>
      <c r="H12" s="179"/>
      <c r="I12" s="179"/>
      <c r="K12" s="64"/>
    </row>
    <row r="13" spans="1:16" ht="28.5" customHeight="1" x14ac:dyDescent="0.25">
      <c r="A13" s="308" t="s">
        <v>11</v>
      </c>
      <c r="B13" s="71" t="s">
        <v>1196</v>
      </c>
      <c r="C13" s="307" t="s">
        <v>1138</v>
      </c>
      <c r="D13" s="72"/>
      <c r="E13" s="230"/>
      <c r="F13" s="227"/>
      <c r="G13" s="186"/>
      <c r="H13" s="228"/>
      <c r="I13" s="231">
        <f>E13+G13</f>
        <v>0</v>
      </c>
      <c r="K13" s="70"/>
    </row>
    <row r="14" spans="1:16" ht="12" customHeight="1" x14ac:dyDescent="0.25">
      <c r="A14" s="73"/>
      <c r="B14" s="67"/>
      <c r="C14" s="161"/>
      <c r="D14" s="72"/>
      <c r="E14" s="227"/>
      <c r="F14" s="227"/>
      <c r="G14" s="232"/>
      <c r="H14" s="228"/>
      <c r="I14" s="228"/>
      <c r="K14" s="73"/>
    </row>
    <row r="15" spans="1:16" ht="30" x14ac:dyDescent="0.25">
      <c r="A15" s="308" t="s">
        <v>41</v>
      </c>
      <c r="B15" s="309" t="s">
        <v>34</v>
      </c>
      <c r="C15" s="161" t="s">
        <v>1139</v>
      </c>
      <c r="D15" s="72"/>
      <c r="E15" s="230"/>
      <c r="F15" s="227"/>
      <c r="G15" s="186"/>
      <c r="H15" s="228"/>
      <c r="I15" s="231">
        <f t="shared" ref="I15:I33" si="0">E15+G15</f>
        <v>0</v>
      </c>
      <c r="K15" s="70"/>
    </row>
    <row r="16" spans="1:16" ht="12" customHeight="1" x14ac:dyDescent="0.25">
      <c r="A16" s="64"/>
      <c r="B16" s="67"/>
      <c r="C16" s="161"/>
      <c r="D16" s="72"/>
      <c r="E16" s="227"/>
      <c r="F16" s="227"/>
      <c r="G16" s="232"/>
      <c r="H16" s="228"/>
      <c r="I16" s="228"/>
      <c r="K16" s="64"/>
    </row>
    <row r="17" spans="1:25" ht="15" x14ac:dyDescent="0.25">
      <c r="A17" s="64"/>
      <c r="B17" s="67"/>
      <c r="C17" s="172" t="s">
        <v>66</v>
      </c>
      <c r="D17" s="68"/>
      <c r="E17" s="227"/>
      <c r="F17" s="227"/>
      <c r="G17" s="232"/>
      <c r="H17" s="228"/>
      <c r="I17" s="228"/>
      <c r="K17" s="64"/>
    </row>
    <row r="18" spans="1:25" ht="30" customHeight="1" x14ac:dyDescent="0.25">
      <c r="A18" s="308" t="s">
        <v>12</v>
      </c>
      <c r="B18" s="310" t="s">
        <v>35</v>
      </c>
      <c r="C18" s="312" t="s">
        <v>1140</v>
      </c>
      <c r="D18" s="72"/>
      <c r="E18" s="227"/>
      <c r="F18" s="227"/>
      <c r="G18" s="232"/>
      <c r="H18" s="228"/>
      <c r="I18" s="228"/>
      <c r="K18" s="70"/>
    </row>
    <row r="19" spans="1:25" ht="15" x14ac:dyDescent="0.25">
      <c r="A19" s="73"/>
      <c r="B19" s="75"/>
      <c r="C19" s="213"/>
      <c r="D19" s="72"/>
      <c r="E19" s="230"/>
      <c r="F19" s="227"/>
      <c r="G19" s="186"/>
      <c r="H19" s="228"/>
      <c r="I19" s="231">
        <f t="shared" si="0"/>
        <v>0</v>
      </c>
      <c r="K19" s="73"/>
    </row>
    <row r="20" spans="1:25" ht="17.25" x14ac:dyDescent="0.4">
      <c r="A20" s="64"/>
      <c r="B20" s="67"/>
      <c r="C20" s="214"/>
      <c r="D20" s="76"/>
      <c r="E20" s="233"/>
      <c r="F20" s="234"/>
      <c r="G20" s="208"/>
      <c r="H20" s="228"/>
      <c r="I20" s="235">
        <f t="shared" si="0"/>
        <v>0</v>
      </c>
      <c r="K20" s="64"/>
    </row>
    <row r="21" spans="1:25" ht="15" x14ac:dyDescent="0.25">
      <c r="A21" s="64"/>
      <c r="B21" s="67"/>
      <c r="C21" s="215"/>
      <c r="D21" s="77"/>
      <c r="E21" s="233"/>
      <c r="F21" s="227"/>
      <c r="G21" s="208"/>
      <c r="H21" s="228"/>
      <c r="I21" s="235">
        <f t="shared" si="0"/>
        <v>0</v>
      </c>
      <c r="K21" s="64"/>
    </row>
    <row r="22" spans="1:25" ht="30" x14ac:dyDescent="0.25">
      <c r="A22" s="308" t="s">
        <v>13</v>
      </c>
      <c r="B22" s="311" t="s">
        <v>1197</v>
      </c>
      <c r="C22" s="312" t="s">
        <v>1141</v>
      </c>
      <c r="D22" s="72"/>
      <c r="E22" s="227"/>
      <c r="F22" s="227"/>
      <c r="G22" s="232"/>
      <c r="H22" s="228"/>
      <c r="I22" s="228"/>
      <c r="K22" s="70"/>
    </row>
    <row r="23" spans="1:25" ht="15" x14ac:dyDescent="0.25">
      <c r="A23" s="64"/>
      <c r="B23" s="75"/>
      <c r="C23" s="216"/>
      <c r="D23" s="72"/>
      <c r="E23" s="230"/>
      <c r="F23" s="227"/>
      <c r="G23" s="186"/>
      <c r="H23" s="228"/>
      <c r="I23" s="231">
        <f>E23+G23</f>
        <v>0</v>
      </c>
      <c r="K23" s="64"/>
    </row>
    <row r="24" spans="1:25" ht="15" x14ac:dyDescent="0.25">
      <c r="A24" s="64"/>
      <c r="B24" s="67"/>
      <c r="C24" s="217"/>
      <c r="D24" s="77"/>
      <c r="E24" s="233"/>
      <c r="F24" s="227"/>
      <c r="G24" s="208"/>
      <c r="H24" s="228"/>
      <c r="I24" s="235">
        <f t="shared" si="0"/>
        <v>0</v>
      </c>
      <c r="K24" s="64"/>
    </row>
    <row r="25" spans="1:25" ht="15" x14ac:dyDescent="0.25">
      <c r="A25" s="64"/>
      <c r="B25" s="67"/>
      <c r="C25" s="217"/>
      <c r="D25" s="77"/>
      <c r="E25" s="233"/>
      <c r="F25" s="227"/>
      <c r="G25" s="208"/>
      <c r="H25" s="228"/>
      <c r="I25" s="235">
        <f t="shared" si="0"/>
        <v>0</v>
      </c>
      <c r="K25" s="64"/>
    </row>
    <row r="26" spans="1:25" ht="18" customHeight="1" x14ac:dyDescent="0.25">
      <c r="A26" s="308" t="s">
        <v>42</v>
      </c>
      <c r="B26" s="310" t="s">
        <v>36</v>
      </c>
      <c r="C26" s="161" t="s">
        <v>1142</v>
      </c>
      <c r="D26" s="72"/>
      <c r="E26" s="227"/>
      <c r="F26" s="227"/>
      <c r="G26" s="232"/>
      <c r="H26" s="228"/>
      <c r="I26" s="228"/>
      <c r="K26" s="70"/>
    </row>
    <row r="27" spans="1:25" ht="15" x14ac:dyDescent="0.25">
      <c r="A27" s="73"/>
      <c r="B27" s="67"/>
      <c r="C27" s="216"/>
      <c r="D27" s="77"/>
      <c r="E27" s="230"/>
      <c r="F27" s="227"/>
      <c r="G27" s="186"/>
      <c r="H27" s="228"/>
      <c r="I27" s="231">
        <f t="shared" si="0"/>
        <v>0</v>
      </c>
      <c r="K27" s="73"/>
    </row>
    <row r="28" spans="1:25" ht="15" x14ac:dyDescent="0.25">
      <c r="A28" s="73"/>
      <c r="B28" s="67"/>
      <c r="C28" s="217"/>
      <c r="D28" s="77"/>
      <c r="E28" s="233"/>
      <c r="F28" s="227"/>
      <c r="G28" s="208"/>
      <c r="H28" s="228"/>
      <c r="I28" s="235">
        <f t="shared" si="0"/>
        <v>0</v>
      </c>
      <c r="K28" s="73"/>
    </row>
    <row r="29" spans="1:25" ht="18" customHeight="1" x14ac:dyDescent="0.25">
      <c r="A29" s="73" t="s">
        <v>43</v>
      </c>
      <c r="B29" s="67" t="s">
        <v>37</v>
      </c>
      <c r="C29" s="161" t="s">
        <v>1143</v>
      </c>
      <c r="D29" s="72"/>
      <c r="E29" s="233"/>
      <c r="F29" s="227"/>
      <c r="G29" s="208"/>
      <c r="H29" s="228"/>
      <c r="I29" s="235">
        <f t="shared" si="0"/>
        <v>0</v>
      </c>
      <c r="K29" s="70"/>
    </row>
    <row r="30" spans="1:25" ht="30.75" customHeight="1" x14ac:dyDescent="0.25">
      <c r="A30" s="308" t="s">
        <v>77</v>
      </c>
      <c r="B30" s="142" t="s">
        <v>1199</v>
      </c>
      <c r="C30" s="312" t="s">
        <v>1198</v>
      </c>
      <c r="D30" s="72"/>
      <c r="E30" s="205"/>
      <c r="F30" s="205"/>
      <c r="G30" s="232"/>
      <c r="H30" s="228"/>
      <c r="I30" s="228"/>
      <c r="K30" s="70"/>
      <c r="O30" s="63" t="s">
        <v>1</v>
      </c>
      <c r="Y30" s="63" t="s">
        <v>90</v>
      </c>
    </row>
    <row r="31" spans="1:25" ht="15" customHeight="1" x14ac:dyDescent="0.25">
      <c r="A31" s="70"/>
      <c r="B31" s="71"/>
      <c r="C31" s="216"/>
      <c r="D31" s="72"/>
      <c r="E31" s="211"/>
      <c r="F31" s="205"/>
      <c r="G31" s="186"/>
      <c r="H31" s="228"/>
      <c r="I31" s="235">
        <f>E31+G31</f>
        <v>0</v>
      </c>
      <c r="K31" s="70"/>
    </row>
    <row r="32" spans="1:25" ht="15" x14ac:dyDescent="0.25">
      <c r="A32" s="73"/>
      <c r="B32" s="67"/>
      <c r="C32" s="217"/>
      <c r="D32" s="72"/>
      <c r="E32" s="212"/>
      <c r="F32" s="205"/>
      <c r="G32" s="208"/>
      <c r="H32" s="228"/>
      <c r="I32" s="235">
        <f>E32+G32</f>
        <v>0</v>
      </c>
      <c r="K32" s="73"/>
    </row>
    <row r="33" spans="1:28" ht="30" customHeight="1" x14ac:dyDescent="0.25">
      <c r="A33" s="308" t="s">
        <v>78</v>
      </c>
      <c r="B33" s="309" t="s">
        <v>44</v>
      </c>
      <c r="C33" s="312" t="s">
        <v>1200</v>
      </c>
      <c r="D33" s="72"/>
      <c r="E33" s="230"/>
      <c r="F33" s="227"/>
      <c r="G33" s="186"/>
      <c r="H33" s="228"/>
      <c r="I33" s="231">
        <f t="shared" si="0"/>
        <v>0</v>
      </c>
      <c r="K33" s="70"/>
      <c r="O33" s="63" t="s">
        <v>1</v>
      </c>
      <c r="Y33" s="63" t="s">
        <v>90</v>
      </c>
    </row>
    <row r="34" spans="1:28" ht="12" customHeight="1" x14ac:dyDescent="0.25">
      <c r="A34" s="78"/>
      <c r="B34" s="74"/>
      <c r="C34" s="79"/>
      <c r="D34" s="72"/>
      <c r="E34" s="227"/>
      <c r="F34" s="227"/>
      <c r="G34" s="232"/>
      <c r="H34" s="228"/>
      <c r="I34" s="228"/>
      <c r="K34" s="78"/>
    </row>
    <row r="35" spans="1:28" s="155" customFormat="1" ht="19.5" customHeight="1" thickBot="1" x14ac:dyDescent="0.3">
      <c r="A35" s="308" t="s">
        <v>79</v>
      </c>
      <c r="B35" s="151"/>
      <c r="C35" s="176" t="s">
        <v>1164</v>
      </c>
      <c r="D35" s="152"/>
      <c r="E35" s="153">
        <f>SUM(E13:E33)</f>
        <v>0</v>
      </c>
      <c r="F35" s="154"/>
      <c r="G35" s="153">
        <f>SUM(G13:G33)</f>
        <v>0</v>
      </c>
      <c r="H35" s="154"/>
      <c r="I35" s="153">
        <f>E35+G35</f>
        <v>0</v>
      </c>
      <c r="K35" s="150"/>
      <c r="L35" s="156"/>
      <c r="M35" s="155" t="s">
        <v>1</v>
      </c>
      <c r="T35" s="155" t="s">
        <v>1132</v>
      </c>
    </row>
    <row r="36" spans="1:28" ht="12" customHeight="1" thickTop="1" x14ac:dyDescent="0.25">
      <c r="A36" s="70"/>
      <c r="B36" s="67"/>
      <c r="C36" s="79"/>
      <c r="D36" s="72"/>
      <c r="E36" s="229"/>
      <c r="F36" s="229"/>
      <c r="G36" s="179"/>
      <c r="H36" s="179"/>
      <c r="I36" s="179"/>
      <c r="K36" s="70"/>
      <c r="P36" s="63" t="s">
        <v>1</v>
      </c>
      <c r="AB36" s="63" t="s">
        <v>90</v>
      </c>
    </row>
    <row r="37" spans="1:28" ht="15" customHeight="1" x14ac:dyDescent="0.25">
      <c r="A37" s="70"/>
      <c r="B37" s="89"/>
      <c r="C37" s="130" t="s">
        <v>26</v>
      </c>
      <c r="D37" s="85"/>
      <c r="E37" s="224"/>
      <c r="F37" s="236"/>
      <c r="G37" s="224"/>
      <c r="H37" s="179"/>
      <c r="I37" s="158"/>
      <c r="K37" s="70"/>
    </row>
    <row r="38" spans="1:28" ht="15" x14ac:dyDescent="0.25">
      <c r="A38" s="70" t="s">
        <v>80</v>
      </c>
      <c r="B38" s="144" t="s">
        <v>45</v>
      </c>
      <c r="C38" s="173" t="s">
        <v>46</v>
      </c>
      <c r="D38" s="84"/>
      <c r="E38" s="230"/>
      <c r="F38" s="237"/>
      <c r="G38" s="186"/>
      <c r="H38" s="237"/>
      <c r="I38" s="231">
        <f>E38+G38</f>
        <v>0</v>
      </c>
      <c r="J38" s="84"/>
      <c r="K38" s="70"/>
    </row>
    <row r="39" spans="1:28" ht="15" x14ac:dyDescent="0.25">
      <c r="A39" s="70" t="s">
        <v>81</v>
      </c>
      <c r="B39" s="144" t="s">
        <v>23</v>
      </c>
      <c r="C39" s="173" t="s">
        <v>47</v>
      </c>
      <c r="D39" s="84"/>
      <c r="E39" s="233"/>
      <c r="F39" s="237"/>
      <c r="G39" s="208"/>
      <c r="H39" s="237"/>
      <c r="I39" s="235">
        <f>E39+G39</f>
        <v>0</v>
      </c>
      <c r="J39" s="84"/>
      <c r="K39" s="70"/>
    </row>
    <row r="40" spans="1:28" ht="15" x14ac:dyDescent="0.25">
      <c r="A40" s="70" t="s">
        <v>82</v>
      </c>
      <c r="B40" s="144" t="s">
        <v>24</v>
      </c>
      <c r="C40" s="173" t="s">
        <v>48</v>
      </c>
      <c r="D40" s="84"/>
      <c r="E40" s="233"/>
      <c r="F40" s="237"/>
      <c r="G40" s="208"/>
      <c r="H40" s="237"/>
      <c r="I40" s="235">
        <f>E40+G40</f>
        <v>0</v>
      </c>
      <c r="J40" s="84"/>
      <c r="K40" s="70"/>
    </row>
    <row r="41" spans="1:28" ht="12" customHeight="1" x14ac:dyDescent="0.25">
      <c r="A41" s="70"/>
      <c r="B41" s="144"/>
      <c r="C41" s="148"/>
      <c r="D41" s="84"/>
      <c r="E41" s="227"/>
      <c r="F41" s="237"/>
      <c r="G41" s="232"/>
      <c r="H41" s="237"/>
      <c r="I41" s="238"/>
      <c r="J41" s="84"/>
      <c r="K41" s="70"/>
    </row>
    <row r="42" spans="1:28" s="155" customFormat="1" ht="19.5" customHeight="1" thickBot="1" x14ac:dyDescent="0.3">
      <c r="A42" s="308" t="s">
        <v>83</v>
      </c>
      <c r="B42" s="157"/>
      <c r="C42" s="177" t="s">
        <v>1165</v>
      </c>
      <c r="D42" s="158"/>
      <c r="E42" s="153">
        <f>SUM(E38:E40)</f>
        <v>0</v>
      </c>
      <c r="F42" s="154"/>
      <c r="G42" s="153">
        <f>SUM(G38:G40)</f>
        <v>0</v>
      </c>
      <c r="H42" s="154"/>
      <c r="I42" s="159">
        <f>SUM(E42+G42)</f>
        <v>0</v>
      </c>
      <c r="K42" s="150"/>
      <c r="L42" s="156"/>
    </row>
    <row r="43" spans="1:28" ht="12" customHeight="1" thickTop="1" x14ac:dyDescent="0.25">
      <c r="A43" s="70"/>
      <c r="B43" s="67"/>
      <c r="C43" s="79"/>
      <c r="D43" s="79"/>
      <c r="E43" s="239"/>
      <c r="F43" s="240"/>
      <c r="G43" s="239"/>
      <c r="H43" s="240"/>
      <c r="I43" s="239"/>
      <c r="K43" s="70"/>
    </row>
    <row r="44" spans="1:28" ht="15.75" x14ac:dyDescent="0.25">
      <c r="A44" s="70"/>
      <c r="B44" s="86"/>
      <c r="C44" s="329" t="s">
        <v>50</v>
      </c>
      <c r="D44" s="164"/>
      <c r="E44" s="240"/>
      <c r="F44" s="240"/>
      <c r="G44" s="240"/>
      <c r="H44" s="240"/>
      <c r="I44" s="240"/>
      <c r="K44" s="70"/>
    </row>
    <row r="45" spans="1:28" ht="15" x14ac:dyDescent="0.25">
      <c r="A45" s="70" t="s">
        <v>84</v>
      </c>
      <c r="B45" s="144" t="s">
        <v>38</v>
      </c>
      <c r="C45" s="174" t="s">
        <v>30</v>
      </c>
      <c r="D45" s="87"/>
      <c r="E45" s="230"/>
      <c r="F45" s="237"/>
      <c r="G45" s="186"/>
      <c r="H45" s="237"/>
      <c r="I45" s="231">
        <f>E45+G45</f>
        <v>0</v>
      </c>
      <c r="J45" s="84"/>
      <c r="K45" s="70"/>
    </row>
    <row r="46" spans="1:28" ht="30" x14ac:dyDescent="0.25">
      <c r="A46" s="70" t="s">
        <v>85</v>
      </c>
      <c r="B46" s="74" t="s">
        <v>39</v>
      </c>
      <c r="C46" s="161" t="s">
        <v>1144</v>
      </c>
      <c r="D46" s="79"/>
      <c r="E46" s="230"/>
      <c r="F46" s="227"/>
      <c r="G46" s="186"/>
      <c r="H46" s="228"/>
      <c r="I46" s="231">
        <f>E46+G46</f>
        <v>0</v>
      </c>
      <c r="J46" s="84"/>
      <c r="K46" s="70"/>
    </row>
    <row r="47" spans="1:28" ht="30" x14ac:dyDescent="0.25">
      <c r="A47" s="70" t="s">
        <v>86</v>
      </c>
      <c r="B47" s="74" t="s">
        <v>40</v>
      </c>
      <c r="C47" s="161" t="s">
        <v>1145</v>
      </c>
      <c r="D47" s="79"/>
      <c r="E47" s="230"/>
      <c r="F47" s="227"/>
      <c r="G47" s="186"/>
      <c r="H47" s="228"/>
      <c r="I47" s="231">
        <f>E47+G47</f>
        <v>0</v>
      </c>
      <c r="J47" s="84"/>
      <c r="K47" s="70"/>
    </row>
    <row r="48" spans="1:28" ht="12" customHeight="1" x14ac:dyDescent="0.25">
      <c r="A48" s="70"/>
      <c r="B48" s="145"/>
      <c r="C48" s="143"/>
      <c r="D48" s="79"/>
      <c r="E48" s="227"/>
      <c r="F48" s="227"/>
      <c r="G48" s="232"/>
      <c r="H48" s="228"/>
      <c r="I48" s="228"/>
      <c r="J48" s="84"/>
      <c r="K48" s="70"/>
    </row>
    <row r="49" spans="1:12" s="155" customFormat="1" ht="19.5" customHeight="1" thickBot="1" x14ac:dyDescent="0.3">
      <c r="A49" s="308" t="s">
        <v>87</v>
      </c>
      <c r="B49" s="160"/>
      <c r="C49" s="176" t="s">
        <v>1166</v>
      </c>
      <c r="D49" s="161"/>
      <c r="E49" s="153">
        <f>SUM(E45:E47)</f>
        <v>0</v>
      </c>
      <c r="F49" s="154"/>
      <c r="G49" s="153">
        <f>SUM(G45:G47)</f>
        <v>0</v>
      </c>
      <c r="H49" s="154"/>
      <c r="I49" s="153">
        <f>SUM(I45:I47)</f>
        <v>0</v>
      </c>
      <c r="J49" s="158"/>
      <c r="K49" s="150"/>
      <c r="L49" s="156"/>
    </row>
    <row r="50" spans="1:12" ht="25.5" customHeight="1" thickTop="1" x14ac:dyDescent="0.2">
      <c r="A50" s="70"/>
      <c r="B50" s="146"/>
      <c r="C50" s="147"/>
      <c r="D50" s="223"/>
      <c r="E50" s="241"/>
      <c r="F50" s="241"/>
      <c r="G50" s="241"/>
      <c r="H50" s="242"/>
      <c r="I50" s="242"/>
      <c r="K50" s="70"/>
    </row>
    <row r="51" spans="1:12" ht="15" x14ac:dyDescent="0.25">
      <c r="A51" s="70" t="s">
        <v>88</v>
      </c>
      <c r="B51" s="146"/>
      <c r="C51" s="175" t="s">
        <v>1133</v>
      </c>
      <c r="E51" s="230"/>
      <c r="F51" s="237"/>
      <c r="G51" s="186"/>
      <c r="H51" s="237"/>
      <c r="I51" s="231">
        <f>SUM(E51+G51)</f>
        <v>0</v>
      </c>
      <c r="K51" s="70"/>
    </row>
    <row r="52" spans="1:12" ht="15.75" thickBot="1" x14ac:dyDescent="0.3">
      <c r="A52" s="70"/>
      <c r="B52" s="146"/>
      <c r="C52" s="162"/>
      <c r="E52" s="227"/>
      <c r="F52" s="237"/>
      <c r="G52" s="232"/>
      <c r="H52" s="237"/>
      <c r="I52" s="228"/>
      <c r="K52" s="70"/>
    </row>
    <row r="53" spans="1:12" ht="12" customHeight="1" thickTop="1" x14ac:dyDescent="0.25">
      <c r="A53" s="313"/>
      <c r="B53" s="314"/>
      <c r="C53" s="293"/>
      <c r="D53" s="315"/>
      <c r="E53" s="316"/>
      <c r="F53" s="316"/>
      <c r="G53" s="316"/>
      <c r="H53" s="316"/>
      <c r="I53" s="317"/>
      <c r="J53" s="82"/>
      <c r="K53" s="70"/>
    </row>
    <row r="54" spans="1:12" ht="22.5" customHeight="1" thickBot="1" x14ac:dyDescent="0.3">
      <c r="A54" s="318" t="s">
        <v>89</v>
      </c>
      <c r="B54" s="88"/>
      <c r="C54" s="299" t="s">
        <v>1130</v>
      </c>
      <c r="D54" s="319"/>
      <c r="E54" s="159">
        <f>E10+E35-E42+E49+E51</f>
        <v>0</v>
      </c>
      <c r="F54" s="320"/>
      <c r="G54" s="159">
        <f>G10+G35-G42+G49+G51</f>
        <v>0</v>
      </c>
      <c r="H54" s="320"/>
      <c r="I54" s="321">
        <f>SUM(E54+G54)</f>
        <v>0</v>
      </c>
      <c r="J54" s="82"/>
      <c r="K54" s="70"/>
    </row>
    <row r="55" spans="1:12" ht="12.75" customHeight="1" thickTop="1" thickBot="1" x14ac:dyDescent="0.3">
      <c r="A55" s="322"/>
      <c r="B55" s="323"/>
      <c r="C55" s="331" t="s">
        <v>105</v>
      </c>
      <c r="D55" s="65"/>
      <c r="E55" s="178"/>
      <c r="F55" s="179"/>
      <c r="G55" s="179"/>
      <c r="H55" s="179"/>
      <c r="I55" s="324"/>
      <c r="K55" s="70"/>
    </row>
    <row r="56" spans="1:12" ht="17.25" customHeight="1" thickTop="1" thickBot="1" x14ac:dyDescent="0.3">
      <c r="A56" s="325"/>
      <c r="B56" s="326"/>
      <c r="C56" s="332" t="s">
        <v>1162</v>
      </c>
      <c r="D56" s="327"/>
      <c r="E56" s="330"/>
      <c r="F56" s="334"/>
      <c r="G56" s="328"/>
      <c r="H56" s="333" t="s">
        <v>1201</v>
      </c>
      <c r="I56" s="328">
        <f>I54-I70</f>
        <v>0</v>
      </c>
      <c r="K56" s="252"/>
    </row>
    <row r="57" spans="1:12" ht="15.75" thickTop="1" x14ac:dyDescent="0.25">
      <c r="A57" s="70" t="s">
        <v>88</v>
      </c>
      <c r="B57" s="88"/>
      <c r="C57" s="451" t="s">
        <v>1203</v>
      </c>
      <c r="D57" s="451"/>
      <c r="E57" s="451"/>
      <c r="F57" s="243"/>
      <c r="G57" s="244"/>
      <c r="H57" s="243"/>
      <c r="I57" s="152" t="s">
        <v>1202</v>
      </c>
      <c r="K57" s="70"/>
    </row>
    <row r="58" spans="1:12" ht="15" x14ac:dyDescent="0.25">
      <c r="A58" s="70"/>
      <c r="B58" s="91"/>
      <c r="C58" s="92" t="s">
        <v>49</v>
      </c>
      <c r="D58" s="84"/>
      <c r="E58" s="158"/>
      <c r="F58" s="158"/>
      <c r="G58" s="158"/>
      <c r="H58" s="158"/>
      <c r="K58" s="70"/>
    </row>
    <row r="59" spans="1:12" ht="13.5" customHeight="1" x14ac:dyDescent="0.25">
      <c r="A59" s="70"/>
      <c r="B59" s="91"/>
      <c r="C59" s="452"/>
      <c r="D59" s="452"/>
      <c r="E59" s="452"/>
      <c r="F59" s="452"/>
      <c r="G59" s="452"/>
      <c r="H59" s="452"/>
      <c r="I59" s="452"/>
      <c r="K59" s="70"/>
    </row>
    <row r="60" spans="1:12" ht="13.5" customHeight="1" x14ac:dyDescent="0.25">
      <c r="A60" s="70"/>
      <c r="B60" s="91"/>
      <c r="C60" s="450"/>
      <c r="D60" s="450"/>
      <c r="E60" s="450"/>
      <c r="F60" s="450"/>
      <c r="G60" s="450"/>
      <c r="H60" s="450"/>
      <c r="I60" s="450"/>
      <c r="K60" s="70"/>
    </row>
    <row r="61" spans="1:12" ht="13.5" customHeight="1" x14ac:dyDescent="0.25">
      <c r="A61" s="70"/>
      <c r="B61" s="91"/>
      <c r="C61" s="450"/>
      <c r="D61" s="450"/>
      <c r="E61" s="450"/>
      <c r="F61" s="450"/>
      <c r="G61" s="450"/>
      <c r="H61" s="450"/>
      <c r="I61" s="450"/>
      <c r="K61" s="70"/>
    </row>
    <row r="62" spans="1:12" s="221" customFormat="1" x14ac:dyDescent="0.2">
      <c r="A62" s="222"/>
      <c r="C62" s="223"/>
      <c r="E62" s="245"/>
      <c r="F62" s="245"/>
      <c r="G62" s="245"/>
      <c r="H62" s="245"/>
      <c r="I62" s="219"/>
      <c r="K62" s="220"/>
      <c r="L62" s="222"/>
    </row>
    <row r="63" spans="1:12" ht="21" customHeight="1" x14ac:dyDescent="0.3">
      <c r="A63" s="91"/>
      <c r="B63" s="66"/>
      <c r="C63" s="195" t="s">
        <v>14</v>
      </c>
      <c r="D63" s="100"/>
      <c r="E63" s="178"/>
      <c r="F63" s="179"/>
      <c r="G63" s="179"/>
      <c r="H63" s="179"/>
      <c r="K63" s="91"/>
    </row>
    <row r="64" spans="1:12" ht="15.75" x14ac:dyDescent="0.25">
      <c r="A64" s="106"/>
      <c r="B64" s="105"/>
      <c r="C64" s="444" t="s">
        <v>15</v>
      </c>
      <c r="D64" s="444"/>
      <c r="E64" s="178"/>
      <c r="F64" s="179"/>
      <c r="G64" s="179"/>
      <c r="H64" s="179"/>
      <c r="K64" s="106"/>
    </row>
    <row r="65" spans="1:13" ht="15" customHeight="1" x14ac:dyDescent="0.25">
      <c r="A65" s="103" t="s">
        <v>97</v>
      </c>
      <c r="B65" s="95" t="s">
        <v>54</v>
      </c>
      <c r="C65" s="210" t="s">
        <v>53</v>
      </c>
      <c r="D65" s="180"/>
      <c r="E65" s="180"/>
      <c r="F65" s="180"/>
      <c r="G65" s="180"/>
      <c r="H65" s="210"/>
      <c r="I65" s="211"/>
      <c r="J65" s="65"/>
      <c r="K65" s="103"/>
      <c r="L65" s="141"/>
      <c r="M65" s="69"/>
    </row>
    <row r="66" spans="1:13" ht="30.75" customHeight="1" x14ac:dyDescent="0.25">
      <c r="A66" s="335" t="s">
        <v>98</v>
      </c>
      <c r="B66" s="336" t="s">
        <v>1204</v>
      </c>
      <c r="C66" s="443" t="s">
        <v>1210</v>
      </c>
      <c r="D66" s="443"/>
      <c r="E66" s="443"/>
      <c r="F66" s="443"/>
      <c r="G66" s="443"/>
      <c r="H66" s="209"/>
      <c r="I66" s="212"/>
      <c r="J66" s="65"/>
      <c r="K66" s="104"/>
      <c r="L66" s="141"/>
      <c r="M66" s="69"/>
    </row>
    <row r="67" spans="1:13" ht="15" customHeight="1" x14ac:dyDescent="0.25">
      <c r="A67" s="104" t="s">
        <v>99</v>
      </c>
      <c r="B67" s="97"/>
      <c r="C67" s="183" t="s">
        <v>52</v>
      </c>
      <c r="D67" s="182"/>
      <c r="E67" s="182"/>
      <c r="F67" s="182"/>
      <c r="G67" s="182"/>
      <c r="H67" s="183"/>
      <c r="I67" s="212"/>
      <c r="J67" s="65"/>
      <c r="K67" s="104"/>
      <c r="L67" s="141"/>
      <c r="M67" s="69"/>
    </row>
    <row r="68" spans="1:13" ht="15" customHeight="1" x14ac:dyDescent="0.25">
      <c r="A68" s="104" t="s">
        <v>100</v>
      </c>
      <c r="B68" s="97"/>
      <c r="C68" s="209" t="s">
        <v>31</v>
      </c>
      <c r="D68" s="181"/>
      <c r="E68" s="181"/>
      <c r="F68" s="181"/>
      <c r="G68" s="181"/>
      <c r="H68" s="209"/>
      <c r="I68" s="212"/>
      <c r="J68" s="65"/>
      <c r="K68" s="104"/>
      <c r="L68" s="141"/>
      <c r="M68" s="69"/>
    </row>
    <row r="69" spans="1:13" ht="15" customHeight="1" x14ac:dyDescent="0.25">
      <c r="A69" s="104" t="s">
        <v>102</v>
      </c>
      <c r="B69" s="97"/>
      <c r="C69" s="209" t="s">
        <v>1147</v>
      </c>
      <c r="D69" s="181"/>
      <c r="E69" s="181"/>
      <c r="F69" s="181"/>
      <c r="G69" s="181"/>
      <c r="H69" s="209"/>
      <c r="I69" s="211"/>
      <c r="J69" s="65"/>
      <c r="K69" s="104"/>
      <c r="L69" s="141"/>
      <c r="M69" s="69"/>
    </row>
    <row r="70" spans="1:13" ht="15" customHeight="1" thickBot="1" x14ac:dyDescent="0.3">
      <c r="A70" s="200" t="s">
        <v>101</v>
      </c>
      <c r="B70" s="98"/>
      <c r="C70" s="438" t="s">
        <v>1205</v>
      </c>
      <c r="D70" s="438"/>
      <c r="E70" s="438"/>
      <c r="F70" s="192"/>
      <c r="G70" s="183"/>
      <c r="H70" s="183"/>
      <c r="I70" s="191">
        <f>SUM(I65:I69)</f>
        <v>0</v>
      </c>
      <c r="J70" s="65"/>
      <c r="K70" s="104"/>
      <c r="L70" s="141"/>
      <c r="M70" s="69"/>
    </row>
    <row r="71" spans="1:13" ht="15.75" thickTop="1" x14ac:dyDescent="0.25">
      <c r="A71" s="120"/>
      <c r="B71" s="120"/>
      <c r="C71" s="184"/>
      <c r="D71" s="184"/>
      <c r="E71" s="185"/>
      <c r="F71" s="185"/>
      <c r="G71" s="185"/>
      <c r="H71" s="185"/>
      <c r="I71" s="246"/>
      <c r="J71" s="69"/>
      <c r="K71" s="120"/>
      <c r="L71" s="141"/>
    </row>
    <row r="72" spans="1:13" ht="45.75" customHeight="1" x14ac:dyDescent="0.2">
      <c r="A72" s="337" t="s">
        <v>11</v>
      </c>
      <c r="B72" s="336" t="s">
        <v>1206</v>
      </c>
      <c r="C72" s="441" t="s">
        <v>1207</v>
      </c>
      <c r="D72" s="441"/>
      <c r="E72" s="441"/>
      <c r="F72" s="441"/>
      <c r="G72" s="441"/>
      <c r="H72" s="209"/>
      <c r="J72" s="65"/>
      <c r="K72" s="104"/>
      <c r="L72" s="141"/>
      <c r="M72" s="69"/>
    </row>
    <row r="73" spans="1:13" ht="15" customHeight="1" x14ac:dyDescent="0.25">
      <c r="A73" s="96"/>
      <c r="B73" s="197"/>
      <c r="C73" s="442" t="s">
        <v>93</v>
      </c>
      <c r="D73" s="442"/>
      <c r="E73" s="442"/>
      <c r="F73" s="178"/>
      <c r="G73" s="198" t="s">
        <v>22</v>
      </c>
      <c r="H73" s="179"/>
      <c r="I73" s="179"/>
      <c r="K73" s="96"/>
    </row>
    <row r="74" spans="1:13" ht="15" customHeight="1" x14ac:dyDescent="0.25">
      <c r="A74" s="96"/>
      <c r="B74" s="196"/>
      <c r="C74" s="440" t="s">
        <v>1151</v>
      </c>
      <c r="D74" s="440"/>
      <c r="E74" s="440"/>
      <c r="F74" s="178"/>
      <c r="G74" s="186"/>
      <c r="H74" s="179"/>
      <c r="I74" s="179"/>
      <c r="K74" s="96"/>
    </row>
    <row r="75" spans="1:13" ht="15" customHeight="1" x14ac:dyDescent="0.25">
      <c r="A75" s="96"/>
      <c r="B75" s="196"/>
      <c r="C75" s="437" t="s">
        <v>1150</v>
      </c>
      <c r="D75" s="437"/>
      <c r="E75" s="437"/>
      <c r="F75" s="178"/>
      <c r="G75" s="186"/>
      <c r="H75" s="179"/>
      <c r="I75" s="179"/>
      <c r="K75" s="96"/>
    </row>
    <row r="76" spans="1:13" ht="15" customHeight="1" x14ac:dyDescent="0.25">
      <c r="A76" s="96"/>
      <c r="B76" s="196"/>
      <c r="C76" s="437" t="s">
        <v>1149</v>
      </c>
      <c r="D76" s="437"/>
      <c r="E76" s="437"/>
      <c r="F76" s="178"/>
      <c r="G76" s="186"/>
      <c r="H76" s="179"/>
      <c r="I76" s="179"/>
      <c r="K76" s="96"/>
    </row>
    <row r="77" spans="1:13" ht="15" customHeight="1" x14ac:dyDescent="0.25">
      <c r="A77" s="96"/>
      <c r="B77" s="196"/>
      <c r="C77" s="437" t="s">
        <v>1148</v>
      </c>
      <c r="D77" s="437"/>
      <c r="E77" s="437"/>
      <c r="F77" s="178"/>
      <c r="G77" s="186"/>
      <c r="H77" s="179"/>
      <c r="I77" s="179"/>
      <c r="K77" s="96"/>
    </row>
    <row r="78" spans="1:13" ht="15" customHeight="1" x14ac:dyDescent="0.25">
      <c r="A78" s="96"/>
      <c r="B78" s="196"/>
      <c r="C78" s="439"/>
      <c r="D78" s="439"/>
      <c r="E78" s="439"/>
      <c r="F78" s="178"/>
      <c r="G78" s="186"/>
      <c r="H78" s="179"/>
      <c r="I78" s="179"/>
      <c r="K78" s="96"/>
    </row>
    <row r="79" spans="1:13" ht="15" customHeight="1" x14ac:dyDescent="0.25">
      <c r="A79" s="96"/>
      <c r="B79" s="196"/>
      <c r="C79" s="439"/>
      <c r="D79" s="439"/>
      <c r="E79" s="439"/>
      <c r="F79" s="178"/>
      <c r="G79" s="186"/>
      <c r="H79" s="179"/>
      <c r="I79" s="179"/>
      <c r="K79" s="96"/>
    </row>
    <row r="80" spans="1:13" ht="15" customHeight="1" x14ac:dyDescent="0.25">
      <c r="A80" s="96"/>
      <c r="B80" s="196"/>
      <c r="C80" s="437"/>
      <c r="D80" s="437"/>
      <c r="E80" s="437"/>
      <c r="F80" s="178"/>
      <c r="G80" s="186"/>
      <c r="H80" s="179"/>
      <c r="I80" s="179"/>
      <c r="K80" s="96"/>
    </row>
    <row r="81" spans="1:13" ht="15" customHeight="1" x14ac:dyDescent="0.25">
      <c r="A81" s="96"/>
      <c r="B81" s="196"/>
      <c r="C81" s="437" t="s">
        <v>1154</v>
      </c>
      <c r="D81" s="437"/>
      <c r="E81" s="437"/>
      <c r="F81" s="178"/>
      <c r="G81" s="186"/>
      <c r="H81" s="179"/>
      <c r="I81" s="179"/>
      <c r="K81" s="96"/>
    </row>
    <row r="82" spans="1:13" ht="15" customHeight="1" x14ac:dyDescent="0.25">
      <c r="A82" s="96"/>
      <c r="B82" s="196"/>
      <c r="C82" s="439"/>
      <c r="D82" s="439"/>
      <c r="E82" s="439"/>
      <c r="F82" s="178"/>
      <c r="G82" s="186"/>
      <c r="H82" s="179"/>
      <c r="I82" s="179"/>
      <c r="K82" s="96"/>
    </row>
    <row r="83" spans="1:13" ht="15" customHeight="1" x14ac:dyDescent="0.25">
      <c r="A83" s="96"/>
      <c r="B83" s="196"/>
      <c r="C83" s="439"/>
      <c r="D83" s="439"/>
      <c r="E83" s="439"/>
      <c r="F83" s="178"/>
      <c r="G83" s="186"/>
      <c r="H83" s="179"/>
      <c r="I83" s="179"/>
      <c r="K83" s="96"/>
    </row>
    <row r="84" spans="1:13" ht="15" customHeight="1" x14ac:dyDescent="0.25">
      <c r="A84" s="96"/>
      <c r="B84" s="196"/>
      <c r="C84" s="437"/>
      <c r="D84" s="437"/>
      <c r="E84" s="437"/>
      <c r="F84" s="178"/>
      <c r="G84" s="186"/>
      <c r="H84" s="179"/>
      <c r="I84" s="179"/>
      <c r="K84" s="96"/>
    </row>
    <row r="85" spans="1:13" ht="15" customHeight="1" x14ac:dyDescent="0.25">
      <c r="A85" s="96"/>
      <c r="B85" s="196"/>
      <c r="C85" s="437" t="s">
        <v>1156</v>
      </c>
      <c r="D85" s="437"/>
      <c r="E85" s="437"/>
      <c r="F85" s="178"/>
      <c r="G85" s="186"/>
      <c r="H85" s="179"/>
      <c r="I85" s="179"/>
      <c r="K85" s="96"/>
    </row>
    <row r="86" spans="1:13" ht="15" customHeight="1" x14ac:dyDescent="0.25">
      <c r="A86" s="96"/>
      <c r="B86" s="196"/>
      <c r="C86" s="439"/>
      <c r="D86" s="439"/>
      <c r="E86" s="439"/>
      <c r="F86" s="178"/>
      <c r="G86" s="186"/>
      <c r="H86" s="179"/>
      <c r="I86" s="179"/>
      <c r="K86" s="96"/>
    </row>
    <row r="87" spans="1:13" ht="15" customHeight="1" x14ac:dyDescent="0.25">
      <c r="A87" s="96"/>
      <c r="B87" s="196"/>
      <c r="C87" s="439"/>
      <c r="D87" s="439"/>
      <c r="E87" s="439"/>
      <c r="F87" s="178"/>
      <c r="G87" s="186"/>
      <c r="H87" s="179"/>
      <c r="I87" s="179"/>
      <c r="K87" s="96"/>
    </row>
    <row r="88" spans="1:13" ht="15" customHeight="1" x14ac:dyDescent="0.25">
      <c r="A88" s="96"/>
      <c r="B88" s="97"/>
      <c r="C88" s="437"/>
      <c r="D88" s="437"/>
      <c r="E88" s="437"/>
      <c r="F88" s="178"/>
      <c r="G88" s="208"/>
      <c r="H88" s="179"/>
      <c r="I88" s="179"/>
      <c r="K88" s="96"/>
    </row>
    <row r="89" spans="1:13" ht="15" customHeight="1" x14ac:dyDescent="0.25">
      <c r="A89" s="96"/>
      <c r="B89" s="97"/>
      <c r="C89" s="437" t="s">
        <v>1155</v>
      </c>
      <c r="D89" s="437"/>
      <c r="E89" s="437"/>
      <c r="F89" s="178"/>
      <c r="G89" s="208"/>
      <c r="H89" s="179"/>
      <c r="I89" s="179"/>
      <c r="K89" s="96"/>
    </row>
    <row r="90" spans="1:13" ht="15" x14ac:dyDescent="0.25">
      <c r="A90" s="96"/>
      <c r="B90" s="97"/>
      <c r="C90" s="209"/>
      <c r="D90" s="209"/>
      <c r="E90" s="189" t="s">
        <v>104</v>
      </c>
      <c r="F90" s="178"/>
      <c r="G90" s="179"/>
      <c r="H90" s="179"/>
      <c r="I90" s="190">
        <f>SUM(G74:G89)</f>
        <v>0</v>
      </c>
      <c r="K90" s="96"/>
    </row>
    <row r="91" spans="1:13" ht="15.75" x14ac:dyDescent="0.25">
      <c r="A91" s="94"/>
      <c r="B91" s="95"/>
      <c r="C91" s="444" t="s">
        <v>16</v>
      </c>
      <c r="D91" s="444"/>
      <c r="E91" s="178"/>
      <c r="F91" s="179"/>
      <c r="G91" s="179"/>
      <c r="H91" s="179"/>
      <c r="K91" s="94"/>
    </row>
    <row r="92" spans="1:13" ht="25.5" customHeight="1" x14ac:dyDescent="0.25">
      <c r="A92" s="337" t="s">
        <v>41</v>
      </c>
      <c r="B92" s="336" t="s">
        <v>1208</v>
      </c>
      <c r="C92" s="338" t="s">
        <v>1211</v>
      </c>
      <c r="D92" s="187"/>
      <c r="E92" s="187"/>
      <c r="F92" s="187"/>
      <c r="G92" s="187"/>
      <c r="H92" s="187"/>
      <c r="J92" s="65"/>
      <c r="K92" s="104"/>
      <c r="L92" s="141"/>
      <c r="M92" s="69"/>
    </row>
    <row r="93" spans="1:13" ht="15" x14ac:dyDescent="0.25">
      <c r="A93" s="94"/>
      <c r="B93" s="99"/>
      <c r="C93" s="445" t="s">
        <v>1209</v>
      </c>
      <c r="D93" s="445"/>
      <c r="E93" s="178"/>
      <c r="F93" s="179"/>
      <c r="G93" s="179"/>
      <c r="H93" s="179"/>
      <c r="K93" s="94"/>
    </row>
    <row r="94" spans="1:13" ht="15" x14ac:dyDescent="0.25">
      <c r="A94" s="94"/>
      <c r="B94" s="99"/>
      <c r="C94" s="188" t="s">
        <v>1158</v>
      </c>
      <c r="D94" s="198"/>
      <c r="E94" s="198" t="s">
        <v>1134</v>
      </c>
      <c r="F94" s="199"/>
      <c r="G94" s="198" t="s">
        <v>92</v>
      </c>
      <c r="H94" s="179"/>
      <c r="I94" s="179"/>
      <c r="K94" s="94"/>
    </row>
    <row r="95" spans="1:13" ht="15" customHeight="1" x14ac:dyDescent="0.25">
      <c r="A95" s="94"/>
      <c r="B95" s="99"/>
      <c r="C95" s="165"/>
      <c r="D95" s="100"/>
      <c r="E95" s="247"/>
      <c r="F95" s="178"/>
      <c r="G95" s="186"/>
      <c r="H95" s="179"/>
      <c r="I95" s="179"/>
      <c r="K95" s="94"/>
    </row>
    <row r="96" spans="1:13" ht="15" customHeight="1" x14ac:dyDescent="0.25">
      <c r="A96" s="94"/>
      <c r="B96" s="99"/>
      <c r="C96" s="166"/>
      <c r="D96" s="100"/>
      <c r="E96" s="248"/>
      <c r="F96" s="178"/>
      <c r="G96" s="208"/>
      <c r="H96" s="179"/>
      <c r="I96" s="179"/>
      <c r="K96" s="94"/>
    </row>
    <row r="97" spans="1:13" ht="15" x14ac:dyDescent="0.25">
      <c r="A97" s="94"/>
      <c r="B97" s="99"/>
      <c r="C97" s="121"/>
      <c r="D97" s="121"/>
      <c r="E97" s="339" t="s">
        <v>103</v>
      </c>
      <c r="F97" s="178"/>
      <c r="G97" s="232"/>
      <c r="H97" s="179"/>
      <c r="I97" s="202">
        <f>SUM(G95:G96)</f>
        <v>0</v>
      </c>
      <c r="K97" s="94"/>
    </row>
    <row r="98" spans="1:13" ht="15" x14ac:dyDescent="0.25">
      <c r="A98" s="102"/>
      <c r="B98" s="84"/>
      <c r="C98" s="84"/>
      <c r="D98" s="223"/>
      <c r="E98" s="178"/>
      <c r="F98" s="179"/>
      <c r="G98" s="179"/>
      <c r="H98" s="179"/>
      <c r="I98" s="179"/>
      <c r="K98" s="102"/>
    </row>
    <row r="99" spans="1:13" ht="15" customHeight="1" x14ac:dyDescent="0.25">
      <c r="A99" s="337" t="s">
        <v>12</v>
      </c>
      <c r="B99" s="101"/>
      <c r="C99" s="193" t="s">
        <v>1146</v>
      </c>
      <c r="D99" s="193"/>
      <c r="E99" s="178"/>
      <c r="F99" s="179"/>
      <c r="G99" s="179"/>
      <c r="H99" s="179"/>
      <c r="K99" s="103"/>
    </row>
    <row r="100" spans="1:13" ht="42.75" customHeight="1" x14ac:dyDescent="0.25">
      <c r="A100" s="102"/>
      <c r="B100" s="100"/>
      <c r="C100" s="446" t="s">
        <v>1212</v>
      </c>
      <c r="D100" s="446"/>
      <c r="E100" s="446"/>
      <c r="F100" s="446"/>
      <c r="G100" s="446"/>
      <c r="H100" s="249"/>
      <c r="K100" s="102"/>
    </row>
    <row r="101" spans="1:13" ht="12" customHeight="1" x14ac:dyDescent="0.25">
      <c r="A101" s="102"/>
      <c r="B101" s="100"/>
      <c r="C101" s="249"/>
      <c r="D101" s="249"/>
      <c r="E101" s="249"/>
      <c r="F101" s="249"/>
      <c r="G101" s="249"/>
      <c r="H101" s="249"/>
      <c r="I101" s="249"/>
      <c r="K101" s="102"/>
    </row>
    <row r="102" spans="1:13" ht="15" customHeight="1" x14ac:dyDescent="0.25">
      <c r="A102" s="102"/>
      <c r="B102" s="100"/>
      <c r="C102" s="207" t="s">
        <v>1135</v>
      </c>
      <c r="D102" s="194"/>
      <c r="E102" s="194"/>
      <c r="F102" s="194"/>
      <c r="G102" s="207" t="s">
        <v>22</v>
      </c>
      <c r="H102" s="194"/>
      <c r="I102" s="250"/>
      <c r="J102" s="65"/>
      <c r="K102" s="102"/>
      <c r="L102" s="141"/>
      <c r="M102" s="69"/>
    </row>
    <row r="103" spans="1:13" ht="15" customHeight="1" x14ac:dyDescent="0.25">
      <c r="A103" s="102"/>
      <c r="B103" s="100"/>
      <c r="C103" s="440"/>
      <c r="D103" s="440"/>
      <c r="E103" s="440"/>
      <c r="F103" s="187"/>
      <c r="G103" s="186"/>
      <c r="H103" s="203"/>
      <c r="I103" s="204"/>
      <c r="J103" s="65"/>
      <c r="K103" s="102"/>
      <c r="L103" s="141"/>
      <c r="M103" s="69"/>
    </row>
    <row r="104" spans="1:13" ht="15" customHeight="1" x14ac:dyDescent="0.25">
      <c r="A104" s="102"/>
      <c r="B104" s="100"/>
      <c r="C104" s="440"/>
      <c r="D104" s="440"/>
      <c r="E104" s="440"/>
      <c r="F104" s="187"/>
      <c r="G104" s="186"/>
      <c r="H104" s="203"/>
      <c r="I104" s="205"/>
      <c r="J104" s="65"/>
      <c r="K104" s="102"/>
      <c r="L104" s="141"/>
      <c r="M104" s="93"/>
    </row>
    <row r="105" spans="1:13" ht="15" customHeight="1" x14ac:dyDescent="0.25">
      <c r="A105" s="94"/>
      <c r="B105" s="100"/>
      <c r="C105" s="155"/>
      <c r="D105" s="206"/>
      <c r="E105" s="206" t="s">
        <v>1157</v>
      </c>
      <c r="F105" s="206"/>
      <c r="G105" s="206"/>
      <c r="H105" s="206"/>
      <c r="I105" s="202">
        <f>SUM(G103:G104)</f>
        <v>0</v>
      </c>
      <c r="J105" s="65"/>
      <c r="K105" s="94"/>
      <c r="L105" s="141"/>
      <c r="M105" s="90"/>
    </row>
    <row r="106" spans="1:13" x14ac:dyDescent="0.2">
      <c r="A106" s="63"/>
      <c r="B106" s="63"/>
      <c r="G106" s="155"/>
      <c r="H106" s="155"/>
      <c r="K106" s="63"/>
    </row>
    <row r="107" spans="1:13" ht="15" x14ac:dyDescent="0.25">
      <c r="A107" s="201" t="s">
        <v>13</v>
      </c>
      <c r="B107" s="63"/>
      <c r="C107" s="193" t="s">
        <v>1152</v>
      </c>
      <c r="D107" s="155"/>
      <c r="G107" s="155"/>
      <c r="H107" s="155"/>
      <c r="K107" s="63"/>
    </row>
    <row r="108" spans="1:13" ht="12.75" customHeight="1" x14ac:dyDescent="0.2">
      <c r="A108" s="63"/>
      <c r="B108" s="63"/>
      <c r="C108" s="447" t="s">
        <v>1153</v>
      </c>
      <c r="D108" s="447"/>
      <c r="E108" s="447"/>
      <c r="F108" s="447"/>
      <c r="G108" s="447"/>
      <c r="H108" s="155"/>
      <c r="K108" s="63"/>
    </row>
    <row r="109" spans="1:13" ht="19.5" customHeight="1" x14ac:dyDescent="0.2">
      <c r="A109" s="63"/>
      <c r="B109" s="63"/>
      <c r="C109" s="447"/>
      <c r="D109" s="447"/>
      <c r="E109" s="447"/>
      <c r="F109" s="447"/>
      <c r="G109" s="447"/>
      <c r="H109" s="155"/>
      <c r="K109" s="63"/>
    </row>
    <row r="110" spans="1:13" ht="19.5" customHeight="1" x14ac:dyDescent="0.25">
      <c r="A110" s="63"/>
      <c r="B110" s="63"/>
      <c r="C110" s="207" t="s">
        <v>1135</v>
      </c>
      <c r="D110" s="194"/>
      <c r="E110" s="194"/>
      <c r="F110" s="194"/>
      <c r="G110" s="207" t="s">
        <v>22</v>
      </c>
      <c r="H110" s="155"/>
      <c r="K110" s="63"/>
    </row>
    <row r="111" spans="1:13" ht="15" customHeight="1" x14ac:dyDescent="0.25">
      <c r="A111" s="63"/>
      <c r="B111" s="63"/>
      <c r="C111" s="440"/>
      <c r="D111" s="440"/>
      <c r="E111" s="440"/>
      <c r="F111" s="187"/>
      <c r="G111" s="186"/>
      <c r="H111" s="155"/>
      <c r="K111" s="63"/>
    </row>
    <row r="112" spans="1:13" ht="15" customHeight="1" x14ac:dyDescent="0.25">
      <c r="A112" s="83"/>
      <c r="B112" s="84"/>
      <c r="C112" s="437"/>
      <c r="D112" s="437"/>
      <c r="E112" s="437"/>
      <c r="F112" s="187"/>
      <c r="G112" s="186"/>
      <c r="H112" s="158"/>
      <c r="K112" s="83"/>
    </row>
    <row r="113" spans="1:12" ht="15" x14ac:dyDescent="0.25">
      <c r="A113" s="72"/>
      <c r="B113" s="72"/>
      <c r="C113" s="72"/>
      <c r="D113" s="72"/>
      <c r="E113" s="206" t="s">
        <v>1161</v>
      </c>
      <c r="F113" s="72"/>
      <c r="G113" s="72"/>
      <c r="H113" s="72"/>
      <c r="I113" s="202">
        <f>SUM(G111:G112)</f>
        <v>0</v>
      </c>
      <c r="K113" s="63"/>
    </row>
    <row r="114" spans="1:12" ht="15" x14ac:dyDescent="0.25">
      <c r="A114" s="65"/>
      <c r="B114" s="65"/>
      <c r="C114" s="65"/>
      <c r="D114" s="65"/>
      <c r="E114" s="178"/>
      <c r="F114" s="178"/>
      <c r="G114" s="178"/>
      <c r="H114" s="178"/>
      <c r="K114" s="63"/>
    </row>
    <row r="115" spans="1:12" ht="15" x14ac:dyDescent="0.25">
      <c r="A115" s="65"/>
      <c r="B115" s="65"/>
      <c r="C115" s="65"/>
      <c r="D115" s="65"/>
      <c r="E115" s="178"/>
      <c r="F115" s="178"/>
      <c r="G115" s="178"/>
      <c r="H115" s="178"/>
      <c r="K115" s="63"/>
    </row>
    <row r="116" spans="1:12" s="221" customFormat="1" x14ac:dyDescent="0.2">
      <c r="A116" s="222"/>
      <c r="C116" s="220"/>
      <c r="D116" s="223"/>
      <c r="E116" s="245"/>
      <c r="F116" s="245"/>
      <c r="G116" s="245"/>
      <c r="H116" s="245"/>
      <c r="I116" s="219"/>
      <c r="K116" s="220"/>
      <c r="L116" s="222"/>
    </row>
  </sheetData>
  <sheetProtection algorithmName="SHA-512" hashValue="XKLXH+bO/qW0jY/mQ7UH4c+2AyMbyEgNsFzc4XR3F0ihE/hZH/maUPLcexvrb0eQH/VtsmcSRzMnv0EBIqysFA==" saltValue="I8/fpaiQyPJM0fNNCP3wYA==" spinCount="100000" sheet="1" objects="1" scenarios="1"/>
  <mergeCells count="40">
    <mergeCell ref="C100:G100"/>
    <mergeCell ref="C108:G109"/>
    <mergeCell ref="C82:E82"/>
    <mergeCell ref="C83:E83"/>
    <mergeCell ref="A1:I1"/>
    <mergeCell ref="A2:I2"/>
    <mergeCell ref="A3:I3"/>
    <mergeCell ref="A5:I5"/>
    <mergeCell ref="A4:I4"/>
    <mergeCell ref="C11:G11"/>
    <mergeCell ref="C64:D64"/>
    <mergeCell ref="C60:I60"/>
    <mergeCell ref="C61:I61"/>
    <mergeCell ref="C74:E74"/>
    <mergeCell ref="C57:E57"/>
    <mergeCell ref="C59:I59"/>
    <mergeCell ref="C93:D93"/>
    <mergeCell ref="C75:E75"/>
    <mergeCell ref="C76:E76"/>
    <mergeCell ref="C77:E77"/>
    <mergeCell ref="C80:E80"/>
    <mergeCell ref="C81:E81"/>
    <mergeCell ref="C86:E86"/>
    <mergeCell ref="C87:E87"/>
    <mergeCell ref="A6:I6"/>
    <mergeCell ref="C112:E112"/>
    <mergeCell ref="C70:E70"/>
    <mergeCell ref="C84:E84"/>
    <mergeCell ref="C85:E85"/>
    <mergeCell ref="C88:E88"/>
    <mergeCell ref="C89:E89"/>
    <mergeCell ref="C78:E78"/>
    <mergeCell ref="C79:E79"/>
    <mergeCell ref="C103:E103"/>
    <mergeCell ref="C111:E111"/>
    <mergeCell ref="C104:E104"/>
    <mergeCell ref="C72:G72"/>
    <mergeCell ref="C73:E73"/>
    <mergeCell ref="C66:G66"/>
    <mergeCell ref="C91:D91"/>
  </mergeCells>
  <phoneticPr fontId="0" type="noConversion"/>
  <printOptions horizontalCentered="1"/>
  <pageMargins left="0.1" right="0.1" top="0.5" bottom="0.5" header="0" footer="0"/>
  <pageSetup scale="73" fitToHeight="4" orientation="portrait" horizontalDpi="1200" verticalDpi="1200" r:id="rId1"/>
  <headerFooter differentFirst="1">
    <oddFooter>&amp;CPage &amp;P of &amp;N</oddFooter>
    <firstFooter>&amp;CAFR - Page &amp;P of &amp;N&amp;RVersion: July 2021-V.1</firstFooter>
  </headerFooter>
  <rowBreaks count="2" manualBreakCount="2">
    <brk id="49" max="8" man="1"/>
    <brk id="97"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13D84-3258-43B2-859C-AF731C65B154}">
  <sheetPr codeName="Sheet4"/>
  <dimension ref="A2:B7"/>
  <sheetViews>
    <sheetView workbookViewId="0">
      <selection activeCell="K38" sqref="K38:K39"/>
    </sheetView>
  </sheetViews>
  <sheetFormatPr defaultColWidth="9.140625" defaultRowHeight="15" x14ac:dyDescent="0.25"/>
  <cols>
    <col min="1" max="1" width="3.85546875" style="340" customWidth="1"/>
    <col min="2" max="2" width="9.28515625" style="340" customWidth="1"/>
    <col min="3" max="16384" width="9.140625" style="340"/>
  </cols>
  <sheetData>
    <row r="2" spans="1:2" x14ac:dyDescent="0.25">
      <c r="B2" s="341" t="s">
        <v>1215</v>
      </c>
    </row>
    <row r="3" spans="1:2" x14ac:dyDescent="0.25">
      <c r="A3" s="340">
        <v>1</v>
      </c>
      <c r="B3" s="342" t="s">
        <v>1222</v>
      </c>
    </row>
    <row r="4" spans="1:2" x14ac:dyDescent="0.25">
      <c r="A4" s="340">
        <v>2</v>
      </c>
      <c r="B4" s="340" t="s">
        <v>1213</v>
      </c>
    </row>
    <row r="5" spans="1:2" x14ac:dyDescent="0.25">
      <c r="A5" s="340">
        <v>3</v>
      </c>
      <c r="B5" s="340" t="s">
        <v>1214</v>
      </c>
    </row>
    <row r="6" spans="1:2" x14ac:dyDescent="0.25">
      <c r="A6" s="340">
        <v>4</v>
      </c>
      <c r="B6" s="342" t="s">
        <v>1217</v>
      </c>
    </row>
    <row r="7" spans="1:2" x14ac:dyDescent="0.25">
      <c r="A7" s="340">
        <v>5</v>
      </c>
      <c r="B7" s="343" t="s">
        <v>1225</v>
      </c>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CA2AB-E2D5-403D-AE52-61F11FA87A3D}">
  <sheetPr codeName="Sheet5"/>
  <dimension ref="A1:E736"/>
  <sheetViews>
    <sheetView workbookViewId="0">
      <pane ySplit="1" topLeftCell="A722" activePane="bottomLeft" state="frozen"/>
      <selection pane="bottomLeft" activeCell="A738" sqref="A738"/>
    </sheetView>
  </sheetViews>
  <sheetFormatPr defaultRowHeight="12.75" x14ac:dyDescent="0.2"/>
  <cols>
    <col min="1" max="1" width="59.140625" bestFit="1" customWidth="1"/>
    <col min="2" max="2" width="7.42578125" bestFit="1" customWidth="1"/>
    <col min="3" max="3" width="8" hidden="1" customWidth="1"/>
    <col min="4" max="4" width="7.42578125" hidden="1" customWidth="1"/>
    <col min="5" max="5" width="10.140625" bestFit="1" customWidth="1"/>
  </cols>
  <sheetData>
    <row r="1" spans="1:5" x14ac:dyDescent="0.2">
      <c r="A1" t="s">
        <v>1123</v>
      </c>
      <c r="B1" t="s">
        <v>57</v>
      </c>
      <c r="C1" t="s">
        <v>1124</v>
      </c>
      <c r="D1" t="s">
        <v>1125</v>
      </c>
    </row>
    <row r="2" spans="1:5" x14ac:dyDescent="0.2">
      <c r="A2" t="s">
        <v>113</v>
      </c>
      <c r="B2">
        <v>100803</v>
      </c>
      <c r="C2" t="s">
        <v>1116</v>
      </c>
      <c r="D2" s="63" t="s">
        <v>1240</v>
      </c>
      <c r="E2" s="455">
        <v>45747</v>
      </c>
    </row>
    <row r="3" spans="1:5" x14ac:dyDescent="0.2">
      <c r="A3" t="s">
        <v>112</v>
      </c>
      <c r="B3">
        <v>264201</v>
      </c>
      <c r="C3" t="s">
        <v>1116</v>
      </c>
      <c r="D3" s="63" t="s">
        <v>1240</v>
      </c>
      <c r="E3" s="455">
        <v>45747</v>
      </c>
    </row>
    <row r="4" spans="1:5" x14ac:dyDescent="0.2">
      <c r="A4" t="s">
        <v>111</v>
      </c>
      <c r="B4">
        <v>130701</v>
      </c>
      <c r="C4" t="s">
        <v>1117</v>
      </c>
      <c r="D4" s="63" t="s">
        <v>1240</v>
      </c>
      <c r="E4" s="455">
        <v>45747</v>
      </c>
    </row>
    <row r="5" spans="1:5" x14ac:dyDescent="0.2">
      <c r="A5" t="s">
        <v>110</v>
      </c>
      <c r="B5">
        <v>135301</v>
      </c>
      <c r="C5" t="s">
        <v>1116</v>
      </c>
      <c r="D5" s="63" t="s">
        <v>1240</v>
      </c>
      <c r="E5" s="455">
        <v>45747</v>
      </c>
    </row>
    <row r="6" spans="1:5" x14ac:dyDescent="0.2">
      <c r="A6" t="s">
        <v>213</v>
      </c>
      <c r="B6">
        <v>100301</v>
      </c>
      <c r="C6" t="s">
        <v>1116</v>
      </c>
      <c r="D6" s="63" t="s">
        <v>1240</v>
      </c>
      <c r="E6" s="455">
        <v>45777</v>
      </c>
    </row>
    <row r="7" spans="1:5" x14ac:dyDescent="0.2">
      <c r="A7" t="s">
        <v>292</v>
      </c>
      <c r="B7" s="454" t="s">
        <v>293</v>
      </c>
      <c r="C7" t="s">
        <v>1117</v>
      </c>
      <c r="D7" s="63" t="s">
        <v>1240</v>
      </c>
      <c r="E7" s="455">
        <v>45777</v>
      </c>
    </row>
    <row r="8" spans="1:5" x14ac:dyDescent="0.2">
      <c r="A8" t="s">
        <v>1030</v>
      </c>
      <c r="B8">
        <v>230202</v>
      </c>
      <c r="C8" t="s">
        <v>1116</v>
      </c>
      <c r="D8" s="63" t="s">
        <v>1240</v>
      </c>
      <c r="E8" s="455">
        <v>45777</v>
      </c>
    </row>
    <row r="9" spans="1:5" x14ac:dyDescent="0.2">
      <c r="A9" t="s">
        <v>145</v>
      </c>
      <c r="B9">
        <v>235603</v>
      </c>
      <c r="C9" t="s">
        <v>1117</v>
      </c>
      <c r="D9" s="63" t="s">
        <v>1240</v>
      </c>
      <c r="E9" s="455">
        <v>45777</v>
      </c>
    </row>
    <row r="10" spans="1:5" x14ac:dyDescent="0.2">
      <c r="A10" t="s">
        <v>249</v>
      </c>
      <c r="B10">
        <v>235605</v>
      </c>
      <c r="C10" t="s">
        <v>1116</v>
      </c>
      <c r="D10" s="63" t="s">
        <v>1240</v>
      </c>
      <c r="E10" s="455">
        <v>45777</v>
      </c>
    </row>
    <row r="11" spans="1:5" x14ac:dyDescent="0.2">
      <c r="A11" t="s">
        <v>546</v>
      </c>
      <c r="B11">
        <v>235610</v>
      </c>
      <c r="C11" t="s">
        <v>1116</v>
      </c>
      <c r="D11" s="63" t="s">
        <v>1240</v>
      </c>
      <c r="E11" s="455">
        <v>45777</v>
      </c>
    </row>
    <row r="12" spans="1:5" x14ac:dyDescent="0.2">
      <c r="A12" t="s">
        <v>693</v>
      </c>
      <c r="B12">
        <v>235612</v>
      </c>
      <c r="C12" t="s">
        <v>1116</v>
      </c>
      <c r="D12" s="63" t="s">
        <v>1240</v>
      </c>
      <c r="E12" s="455">
        <v>45777</v>
      </c>
    </row>
    <row r="13" spans="1:5" x14ac:dyDescent="0.2">
      <c r="A13" t="s">
        <v>910</v>
      </c>
      <c r="B13">
        <v>235613</v>
      </c>
      <c r="C13" t="s">
        <v>1117</v>
      </c>
      <c r="D13" s="63" t="s">
        <v>1240</v>
      </c>
      <c r="E13" s="455">
        <v>45777</v>
      </c>
    </row>
    <row r="14" spans="1:5" x14ac:dyDescent="0.2">
      <c r="A14" t="s">
        <v>465</v>
      </c>
      <c r="B14">
        <v>102101</v>
      </c>
      <c r="C14" t="s">
        <v>1116</v>
      </c>
      <c r="D14" s="63" t="s">
        <v>1240</v>
      </c>
      <c r="E14" s="455">
        <v>45777</v>
      </c>
    </row>
    <row r="15" spans="1:5" x14ac:dyDescent="0.2">
      <c r="A15" t="s">
        <v>1022</v>
      </c>
      <c r="B15">
        <v>230201</v>
      </c>
      <c r="C15" t="s">
        <v>1116</v>
      </c>
      <c r="D15" s="63" t="s">
        <v>1240</v>
      </c>
      <c r="E15" s="455">
        <v>45808</v>
      </c>
    </row>
    <row r="16" spans="1:5" x14ac:dyDescent="0.2">
      <c r="A16" t="s">
        <v>200</v>
      </c>
      <c r="B16">
        <v>235604</v>
      </c>
      <c r="C16" t="s">
        <v>1116</v>
      </c>
      <c r="D16" s="63" t="s">
        <v>1240</v>
      </c>
      <c r="E16" s="455">
        <v>45808</v>
      </c>
    </row>
    <row r="17" spans="1:5" x14ac:dyDescent="0.2">
      <c r="A17" t="s">
        <v>298</v>
      </c>
      <c r="B17" s="454" t="s">
        <v>299</v>
      </c>
      <c r="C17" t="s">
        <v>1116</v>
      </c>
      <c r="D17" s="63" t="s">
        <v>1240</v>
      </c>
      <c r="E17" s="455">
        <v>45838</v>
      </c>
    </row>
    <row r="18" spans="1:5" x14ac:dyDescent="0.2">
      <c r="A18" t="s">
        <v>523</v>
      </c>
      <c r="B18" s="454" t="s">
        <v>524</v>
      </c>
      <c r="C18" t="s">
        <v>1116</v>
      </c>
      <c r="D18" s="63" t="s">
        <v>1240</v>
      </c>
      <c r="E18" s="455">
        <v>45838</v>
      </c>
    </row>
    <row r="19" spans="1:5" x14ac:dyDescent="0.2">
      <c r="A19" t="s">
        <v>880</v>
      </c>
      <c r="B19" s="454" t="s">
        <v>881</v>
      </c>
      <c r="C19" t="s">
        <v>1116</v>
      </c>
      <c r="D19" s="63" t="s">
        <v>1240</v>
      </c>
      <c r="E19" s="455">
        <v>45838</v>
      </c>
    </row>
    <row r="20" spans="1:5" x14ac:dyDescent="0.2">
      <c r="A20" t="s">
        <v>481</v>
      </c>
      <c r="B20">
        <v>162001</v>
      </c>
      <c r="C20" t="s">
        <v>1116</v>
      </c>
      <c r="D20" s="63" t="s">
        <v>1240</v>
      </c>
      <c r="E20" s="455">
        <v>45838</v>
      </c>
    </row>
    <row r="21" spans="1:5" x14ac:dyDescent="0.2">
      <c r="A21" t="s">
        <v>558</v>
      </c>
      <c r="B21">
        <v>285604</v>
      </c>
      <c r="C21" t="s">
        <v>1116</v>
      </c>
      <c r="D21" s="63" t="s">
        <v>1240</v>
      </c>
      <c r="E21" s="455">
        <v>45838</v>
      </c>
    </row>
    <row r="22" spans="1:5" x14ac:dyDescent="0.2">
      <c r="A22" t="s">
        <v>353</v>
      </c>
      <c r="B22" s="454" t="s">
        <v>354</v>
      </c>
      <c r="C22" t="s">
        <v>1118</v>
      </c>
      <c r="D22" s="63" t="s">
        <v>1240</v>
      </c>
      <c r="E22" s="455">
        <v>45838</v>
      </c>
    </row>
    <row r="23" spans="1:5" x14ac:dyDescent="0.2">
      <c r="A23" t="s">
        <v>549</v>
      </c>
      <c r="B23" s="454" t="s">
        <v>550</v>
      </c>
      <c r="C23" t="s">
        <v>1116</v>
      </c>
      <c r="D23" s="63" t="s">
        <v>1240</v>
      </c>
      <c r="E23" s="455">
        <v>45838</v>
      </c>
    </row>
    <row r="24" spans="1:5" x14ac:dyDescent="0.2">
      <c r="A24" t="s">
        <v>361</v>
      </c>
      <c r="B24" s="454" t="s">
        <v>362</v>
      </c>
      <c r="C24" t="s">
        <v>1116</v>
      </c>
      <c r="D24" s="63" t="s">
        <v>1240</v>
      </c>
      <c r="E24" s="455">
        <v>45838</v>
      </c>
    </row>
    <row r="25" spans="1:5" x14ac:dyDescent="0.2">
      <c r="A25" t="s">
        <v>966</v>
      </c>
      <c r="B25">
        <v>103209</v>
      </c>
      <c r="C25" t="s">
        <v>1117</v>
      </c>
      <c r="D25" s="63" t="s">
        <v>1240</v>
      </c>
      <c r="E25" s="455">
        <v>45838</v>
      </c>
    </row>
    <row r="26" spans="1:5" x14ac:dyDescent="0.2">
      <c r="A26" t="s">
        <v>532</v>
      </c>
      <c r="B26">
        <v>162101</v>
      </c>
      <c r="C26" t="s">
        <v>1116</v>
      </c>
      <c r="D26" s="63" t="s">
        <v>1240</v>
      </c>
      <c r="E26" s="455">
        <v>45838</v>
      </c>
    </row>
    <row r="27" spans="1:5" x14ac:dyDescent="0.2">
      <c r="A27" t="s">
        <v>620</v>
      </c>
      <c r="B27" s="454" t="s">
        <v>621</v>
      </c>
      <c r="C27" t="s">
        <v>1116</v>
      </c>
      <c r="D27" s="63" t="s">
        <v>1240</v>
      </c>
      <c r="E27" s="455">
        <v>45838</v>
      </c>
    </row>
    <row r="28" spans="1:5" x14ac:dyDescent="0.2">
      <c r="A28" t="s">
        <v>742</v>
      </c>
      <c r="B28" s="454" t="s">
        <v>743</v>
      </c>
      <c r="C28" t="s">
        <v>1116</v>
      </c>
      <c r="D28" s="63" t="s">
        <v>1240</v>
      </c>
      <c r="E28" s="455">
        <v>45838</v>
      </c>
    </row>
    <row r="29" spans="1:5" x14ac:dyDescent="0.2">
      <c r="A29" t="s">
        <v>664</v>
      </c>
      <c r="B29" s="454" t="s">
        <v>665</v>
      </c>
      <c r="C29" t="s">
        <v>1116</v>
      </c>
      <c r="D29" s="63" t="s">
        <v>1240</v>
      </c>
      <c r="E29" s="455">
        <v>45838</v>
      </c>
    </row>
    <row r="30" spans="1:5" x14ac:dyDescent="0.2">
      <c r="A30" t="s">
        <v>579</v>
      </c>
      <c r="B30">
        <v>162201</v>
      </c>
      <c r="C30" t="s">
        <v>1116</v>
      </c>
      <c r="D30" s="63" t="s">
        <v>1240</v>
      </c>
      <c r="E30" s="455">
        <v>45838</v>
      </c>
    </row>
    <row r="31" spans="1:5" x14ac:dyDescent="0.2">
      <c r="A31" t="s">
        <v>367</v>
      </c>
      <c r="B31">
        <v>302001</v>
      </c>
      <c r="C31" t="s">
        <v>1116</v>
      </c>
      <c r="D31" s="63" t="s">
        <v>1240</v>
      </c>
      <c r="E31" s="455">
        <v>45838</v>
      </c>
    </row>
    <row r="32" spans="1:5" x14ac:dyDescent="0.2">
      <c r="A32" t="s">
        <v>883</v>
      </c>
      <c r="B32" s="454" t="s">
        <v>884</v>
      </c>
      <c r="C32" t="s">
        <v>1116</v>
      </c>
      <c r="D32" s="63" t="s">
        <v>1240</v>
      </c>
      <c r="E32" s="455">
        <v>45838</v>
      </c>
    </row>
    <row r="33" spans="1:5" x14ac:dyDescent="0.2">
      <c r="A33" t="s">
        <v>1241</v>
      </c>
      <c r="B33" s="454" t="s">
        <v>799</v>
      </c>
      <c r="C33" t="s">
        <v>1116</v>
      </c>
      <c r="D33" s="63" t="s">
        <v>1240</v>
      </c>
      <c r="E33" s="455">
        <v>45838</v>
      </c>
    </row>
    <row r="34" spans="1:5" x14ac:dyDescent="0.2">
      <c r="A34" t="s">
        <v>479</v>
      </c>
      <c r="B34" s="454" t="s">
        <v>480</v>
      </c>
      <c r="C34" t="s">
        <v>1116</v>
      </c>
      <c r="D34" s="63" t="s">
        <v>1240</v>
      </c>
      <c r="E34" s="455">
        <v>45838</v>
      </c>
    </row>
    <row r="35" spans="1:5" x14ac:dyDescent="0.2">
      <c r="A35" t="s">
        <v>373</v>
      </c>
      <c r="B35">
        <v>103211</v>
      </c>
      <c r="C35" t="s">
        <v>1117</v>
      </c>
      <c r="D35" s="63" t="s">
        <v>1240</v>
      </c>
      <c r="E35" s="455">
        <v>45838</v>
      </c>
    </row>
    <row r="36" spans="1:5" x14ac:dyDescent="0.2">
      <c r="A36" t="s">
        <v>694</v>
      </c>
      <c r="B36">
        <v>162202</v>
      </c>
      <c r="C36" t="s">
        <v>1116</v>
      </c>
      <c r="D36" s="63" t="s">
        <v>1240</v>
      </c>
      <c r="E36" s="455">
        <v>45838</v>
      </c>
    </row>
    <row r="37" spans="1:5" x14ac:dyDescent="0.2">
      <c r="A37" t="s">
        <v>939</v>
      </c>
      <c r="B37">
        <v>302401</v>
      </c>
      <c r="C37" t="s">
        <v>1116</v>
      </c>
      <c r="D37" s="63" t="s">
        <v>1240</v>
      </c>
      <c r="E37" s="455">
        <v>45838</v>
      </c>
    </row>
    <row r="38" spans="1:5" x14ac:dyDescent="0.2">
      <c r="A38" t="s">
        <v>276</v>
      </c>
      <c r="B38" s="454" t="s">
        <v>277</v>
      </c>
      <c r="C38" t="s">
        <v>1116</v>
      </c>
      <c r="D38" s="63" t="s">
        <v>1240</v>
      </c>
      <c r="E38" s="455">
        <v>45838</v>
      </c>
    </row>
    <row r="39" spans="1:5" x14ac:dyDescent="0.2">
      <c r="A39" t="s">
        <v>988</v>
      </c>
      <c r="B39" s="454" t="s">
        <v>989</v>
      </c>
      <c r="C39" t="s">
        <v>1116</v>
      </c>
      <c r="D39" s="63" t="s">
        <v>1240</v>
      </c>
      <c r="E39" s="455">
        <v>45838</v>
      </c>
    </row>
    <row r="40" spans="1:5" x14ac:dyDescent="0.2">
      <c r="A40" t="s">
        <v>813</v>
      </c>
      <c r="B40" s="454" t="s">
        <v>814</v>
      </c>
      <c r="C40" t="s">
        <v>1116</v>
      </c>
      <c r="D40" s="63" t="s">
        <v>1240</v>
      </c>
      <c r="E40" s="455">
        <v>45838</v>
      </c>
    </row>
    <row r="41" spans="1:5" x14ac:dyDescent="0.2">
      <c r="A41" t="s">
        <v>591</v>
      </c>
      <c r="B41">
        <v>162301</v>
      </c>
      <c r="C41" t="s">
        <v>1117</v>
      </c>
      <c r="D41" s="63" t="s">
        <v>1240</v>
      </c>
      <c r="E41" s="455">
        <v>45838</v>
      </c>
    </row>
    <row r="42" spans="1:5" x14ac:dyDescent="0.2">
      <c r="A42" t="s">
        <v>738</v>
      </c>
      <c r="B42">
        <v>302402</v>
      </c>
      <c r="C42" t="s">
        <v>1117</v>
      </c>
      <c r="D42" s="63" t="s">
        <v>1240</v>
      </c>
      <c r="E42" s="455">
        <v>45838</v>
      </c>
    </row>
    <row r="43" spans="1:5" x14ac:dyDescent="0.2">
      <c r="A43" t="s">
        <v>483</v>
      </c>
      <c r="B43" s="454" t="s">
        <v>484</v>
      </c>
      <c r="C43" t="s">
        <v>1116</v>
      </c>
      <c r="D43" s="63" t="s">
        <v>1240</v>
      </c>
      <c r="E43" s="455">
        <v>45838</v>
      </c>
    </row>
    <row r="44" spans="1:5" x14ac:dyDescent="0.2">
      <c r="A44" t="s">
        <v>1012</v>
      </c>
      <c r="B44" s="454" t="s">
        <v>1013</v>
      </c>
      <c r="C44" t="s">
        <v>1117</v>
      </c>
      <c r="D44" s="63" t="s">
        <v>1240</v>
      </c>
      <c r="E44" s="455">
        <v>45838</v>
      </c>
    </row>
    <row r="45" spans="1:5" x14ac:dyDescent="0.2">
      <c r="A45" t="s">
        <v>811</v>
      </c>
      <c r="B45" s="454" t="s">
        <v>812</v>
      </c>
      <c r="C45" t="s">
        <v>1116</v>
      </c>
      <c r="D45" s="63" t="s">
        <v>1240</v>
      </c>
      <c r="E45" s="455">
        <v>45838</v>
      </c>
    </row>
    <row r="46" spans="1:5" x14ac:dyDescent="0.2">
      <c r="A46" t="s">
        <v>309</v>
      </c>
      <c r="B46">
        <v>103401</v>
      </c>
      <c r="C46" t="s">
        <v>1116</v>
      </c>
      <c r="D46" s="63" t="s">
        <v>1240</v>
      </c>
      <c r="E46" s="455">
        <v>45838</v>
      </c>
    </row>
    <row r="47" spans="1:5" x14ac:dyDescent="0.2">
      <c r="A47" t="s">
        <v>602</v>
      </c>
      <c r="B47">
        <v>162401</v>
      </c>
      <c r="C47" t="s">
        <v>1116</v>
      </c>
      <c r="D47" s="63" t="s">
        <v>1240</v>
      </c>
      <c r="E47" s="455">
        <v>45838</v>
      </c>
    </row>
    <row r="48" spans="1:5" x14ac:dyDescent="0.2">
      <c r="A48" t="s">
        <v>867</v>
      </c>
      <c r="B48">
        <v>302403</v>
      </c>
      <c r="C48" t="s">
        <v>1116</v>
      </c>
      <c r="D48" s="63" t="s">
        <v>1240</v>
      </c>
      <c r="E48" s="455">
        <v>45838</v>
      </c>
    </row>
    <row r="49" spans="1:5" x14ac:dyDescent="0.2">
      <c r="A49" t="s">
        <v>153</v>
      </c>
      <c r="B49" s="454" t="s">
        <v>154</v>
      </c>
      <c r="C49" t="s">
        <v>1116</v>
      </c>
      <c r="D49" s="63" t="s">
        <v>1240</v>
      </c>
      <c r="E49" s="455">
        <v>45838</v>
      </c>
    </row>
    <row r="50" spans="1:5" x14ac:dyDescent="0.2">
      <c r="A50" t="s">
        <v>689</v>
      </c>
      <c r="B50" s="454" t="s">
        <v>690</v>
      </c>
      <c r="C50" t="s">
        <v>1116</v>
      </c>
      <c r="D50" s="63" t="s">
        <v>1240</v>
      </c>
      <c r="E50" s="455">
        <v>45838</v>
      </c>
    </row>
    <row r="51" spans="1:5" x14ac:dyDescent="0.2">
      <c r="A51" t="s">
        <v>826</v>
      </c>
      <c r="B51" s="454" t="s">
        <v>827</v>
      </c>
      <c r="C51" t="s">
        <v>1116</v>
      </c>
      <c r="D51" s="63" t="s">
        <v>1240</v>
      </c>
      <c r="E51" s="455">
        <v>45838</v>
      </c>
    </row>
    <row r="52" spans="1:5" x14ac:dyDescent="0.2">
      <c r="A52" t="s">
        <v>454</v>
      </c>
      <c r="B52">
        <v>103403</v>
      </c>
      <c r="C52" t="s">
        <v>1116</v>
      </c>
      <c r="D52" s="63" t="s">
        <v>1240</v>
      </c>
      <c r="E52" s="455">
        <v>45838</v>
      </c>
    </row>
    <row r="53" spans="1:5" x14ac:dyDescent="0.2">
      <c r="A53" t="s">
        <v>619</v>
      </c>
      <c r="B53">
        <v>302501</v>
      </c>
      <c r="C53" t="s">
        <v>1116</v>
      </c>
      <c r="D53" s="63" t="s">
        <v>1240</v>
      </c>
      <c r="E53" s="455">
        <v>45838</v>
      </c>
    </row>
    <row r="54" spans="1:5" x14ac:dyDescent="0.2">
      <c r="A54" t="s">
        <v>726</v>
      </c>
      <c r="B54" s="454" t="s">
        <v>727</v>
      </c>
      <c r="C54" t="s">
        <v>1116</v>
      </c>
      <c r="D54" s="63" t="s">
        <v>1240</v>
      </c>
      <c r="E54" s="455">
        <v>45838</v>
      </c>
    </row>
    <row r="55" spans="1:5" x14ac:dyDescent="0.2">
      <c r="A55" t="s">
        <v>756</v>
      </c>
      <c r="B55" s="454" t="s">
        <v>757</v>
      </c>
      <c r="C55" t="s">
        <v>1116</v>
      </c>
      <c r="D55" s="63" t="s">
        <v>1240</v>
      </c>
      <c r="E55" s="455">
        <v>45838</v>
      </c>
    </row>
    <row r="56" spans="1:5" x14ac:dyDescent="0.2">
      <c r="A56" t="s">
        <v>849</v>
      </c>
      <c r="B56" s="454" t="s">
        <v>850</v>
      </c>
      <c r="C56" t="s">
        <v>1116</v>
      </c>
      <c r="D56" s="63" t="s">
        <v>1240</v>
      </c>
      <c r="E56" s="455">
        <v>45838</v>
      </c>
    </row>
    <row r="57" spans="1:5" x14ac:dyDescent="0.2">
      <c r="A57" t="s">
        <v>700</v>
      </c>
      <c r="B57">
        <v>103404</v>
      </c>
      <c r="C57" t="s">
        <v>1116</v>
      </c>
      <c r="D57" s="63" t="s">
        <v>1240</v>
      </c>
      <c r="E57" s="455">
        <v>45838</v>
      </c>
    </row>
    <row r="58" spans="1:5" x14ac:dyDescent="0.2">
      <c r="A58" t="s">
        <v>625</v>
      </c>
      <c r="B58">
        <v>162601</v>
      </c>
      <c r="C58" t="s">
        <v>1116</v>
      </c>
      <c r="D58" s="63" t="s">
        <v>1240</v>
      </c>
      <c r="E58" s="455">
        <v>45838</v>
      </c>
    </row>
    <row r="59" spans="1:5" x14ac:dyDescent="0.2">
      <c r="A59" t="s">
        <v>138</v>
      </c>
      <c r="B59" s="454" t="s">
        <v>139</v>
      </c>
      <c r="C59" t="s">
        <v>1116</v>
      </c>
      <c r="D59" s="63" t="s">
        <v>1240</v>
      </c>
      <c r="E59" s="455">
        <v>45838</v>
      </c>
    </row>
    <row r="60" spans="1:5" x14ac:dyDescent="0.2">
      <c r="A60" t="s">
        <v>804</v>
      </c>
      <c r="B60" s="454" t="s">
        <v>805</v>
      </c>
      <c r="C60" t="s">
        <v>1119</v>
      </c>
      <c r="D60" s="63" t="s">
        <v>1240</v>
      </c>
      <c r="E60" s="455">
        <v>45838</v>
      </c>
    </row>
    <row r="61" spans="1:5" x14ac:dyDescent="0.2">
      <c r="A61" t="s">
        <v>628</v>
      </c>
      <c r="B61">
        <v>162701</v>
      </c>
      <c r="C61" t="s">
        <v>1120</v>
      </c>
      <c r="D61" s="63" t="s">
        <v>1240</v>
      </c>
      <c r="E61" s="455">
        <v>45838</v>
      </c>
    </row>
    <row r="62" spans="1:5" x14ac:dyDescent="0.2">
      <c r="A62" t="s">
        <v>396</v>
      </c>
      <c r="B62">
        <v>302702</v>
      </c>
      <c r="C62" t="s">
        <v>1116</v>
      </c>
      <c r="D62" s="63" t="s">
        <v>1240</v>
      </c>
      <c r="E62" s="455">
        <v>45838</v>
      </c>
    </row>
    <row r="63" spans="1:5" x14ac:dyDescent="0.2">
      <c r="A63" t="s">
        <v>180</v>
      </c>
      <c r="B63" s="454" t="s">
        <v>181</v>
      </c>
      <c r="C63" t="s">
        <v>1116</v>
      </c>
      <c r="D63" s="63" t="s">
        <v>1240</v>
      </c>
      <c r="E63" s="455">
        <v>45838</v>
      </c>
    </row>
    <row r="64" spans="1:5" x14ac:dyDescent="0.2">
      <c r="A64" t="s">
        <v>845</v>
      </c>
      <c r="B64" s="454" t="s">
        <v>846</v>
      </c>
      <c r="C64" t="s">
        <v>1116</v>
      </c>
      <c r="D64" s="63" t="s">
        <v>1240</v>
      </c>
      <c r="E64" s="455">
        <v>45838</v>
      </c>
    </row>
    <row r="65" spans="1:5" x14ac:dyDescent="0.2">
      <c r="A65" t="s">
        <v>797</v>
      </c>
      <c r="B65" s="454" t="s">
        <v>798</v>
      </c>
      <c r="C65" t="s">
        <v>1117</v>
      </c>
      <c r="D65" s="63" t="s">
        <v>1240</v>
      </c>
      <c r="E65" s="455">
        <v>45838</v>
      </c>
    </row>
    <row r="66" spans="1:5" x14ac:dyDescent="0.2">
      <c r="A66" t="s">
        <v>204</v>
      </c>
      <c r="B66">
        <v>304101</v>
      </c>
      <c r="C66" t="s">
        <v>1117</v>
      </c>
      <c r="D66" s="63" t="s">
        <v>1240</v>
      </c>
      <c r="E66" s="455">
        <v>45838</v>
      </c>
    </row>
    <row r="67" spans="1:5" x14ac:dyDescent="0.2">
      <c r="A67" t="s">
        <v>194</v>
      </c>
      <c r="B67" s="454" t="s">
        <v>195</v>
      </c>
      <c r="C67" t="s">
        <v>1116</v>
      </c>
      <c r="D67" s="63" t="s">
        <v>1240</v>
      </c>
      <c r="E67" s="455">
        <v>45838</v>
      </c>
    </row>
    <row r="68" spans="1:5" x14ac:dyDescent="0.2">
      <c r="A68" t="s">
        <v>1070</v>
      </c>
      <c r="B68" s="454" t="s">
        <v>1071</v>
      </c>
      <c r="C68" t="s">
        <v>1116</v>
      </c>
      <c r="D68" s="63" t="s">
        <v>1240</v>
      </c>
      <c r="E68" s="455">
        <v>45838</v>
      </c>
    </row>
    <row r="69" spans="1:5" x14ac:dyDescent="0.2">
      <c r="A69" t="s">
        <v>1079</v>
      </c>
      <c r="B69" s="454" t="s">
        <v>1080</v>
      </c>
      <c r="C69" t="s">
        <v>1116</v>
      </c>
      <c r="D69" s="63" t="s">
        <v>1240</v>
      </c>
      <c r="E69" s="455">
        <v>45838</v>
      </c>
    </row>
    <row r="70" spans="1:5" x14ac:dyDescent="0.2">
      <c r="A70" t="s">
        <v>789</v>
      </c>
      <c r="B70">
        <v>103602</v>
      </c>
      <c r="C70" t="s">
        <v>1118</v>
      </c>
      <c r="D70" s="63" t="s">
        <v>1240</v>
      </c>
      <c r="E70" s="455">
        <v>45838</v>
      </c>
    </row>
    <row r="71" spans="1:5" x14ac:dyDescent="0.2">
      <c r="A71" t="s">
        <v>657</v>
      </c>
      <c r="B71">
        <v>162801</v>
      </c>
      <c r="C71" t="s">
        <v>1116</v>
      </c>
      <c r="D71" s="63" t="s">
        <v>1240</v>
      </c>
      <c r="E71" s="455">
        <v>45838</v>
      </c>
    </row>
    <row r="72" spans="1:5" x14ac:dyDescent="0.2">
      <c r="A72" t="s">
        <v>342</v>
      </c>
      <c r="B72">
        <v>304102</v>
      </c>
      <c r="C72" t="s">
        <v>1117</v>
      </c>
      <c r="D72" s="63" t="s">
        <v>1240</v>
      </c>
      <c r="E72" s="455">
        <v>45838</v>
      </c>
    </row>
    <row r="73" spans="1:5" x14ac:dyDescent="0.2">
      <c r="A73" t="s">
        <v>214</v>
      </c>
      <c r="B73" s="454" t="s">
        <v>215</v>
      </c>
      <c r="C73" t="s">
        <v>1117</v>
      </c>
      <c r="D73" s="63" t="s">
        <v>1240</v>
      </c>
      <c r="E73" s="455">
        <v>45838</v>
      </c>
    </row>
    <row r="74" spans="1:5" x14ac:dyDescent="0.2">
      <c r="A74" t="s">
        <v>691</v>
      </c>
      <c r="B74" s="454" t="s">
        <v>692</v>
      </c>
      <c r="C74" t="s">
        <v>1116</v>
      </c>
      <c r="D74" s="63" t="s">
        <v>1240</v>
      </c>
      <c r="E74" s="455">
        <v>45838</v>
      </c>
    </row>
    <row r="75" spans="1:5" x14ac:dyDescent="0.2">
      <c r="A75" t="s">
        <v>764</v>
      </c>
      <c r="B75" s="454" t="s">
        <v>765</v>
      </c>
      <c r="C75" t="s">
        <v>1116</v>
      </c>
      <c r="D75" s="63" t="s">
        <v>1240</v>
      </c>
      <c r="E75" s="455">
        <v>45838</v>
      </c>
    </row>
    <row r="76" spans="1:5" x14ac:dyDescent="0.2">
      <c r="A76" t="s">
        <v>792</v>
      </c>
      <c r="B76">
        <v>103603</v>
      </c>
      <c r="C76" t="s">
        <v>1116</v>
      </c>
      <c r="D76" s="63" t="s">
        <v>1240</v>
      </c>
      <c r="E76" s="455">
        <v>45838</v>
      </c>
    </row>
    <row r="77" spans="1:5" x14ac:dyDescent="0.2">
      <c r="A77" t="s">
        <v>886</v>
      </c>
      <c r="B77">
        <v>162802</v>
      </c>
      <c r="C77" t="s">
        <v>1116</v>
      </c>
      <c r="D77" s="63" t="s">
        <v>1240</v>
      </c>
      <c r="E77" s="455">
        <v>45838</v>
      </c>
    </row>
    <row r="78" spans="1:5" x14ac:dyDescent="0.2">
      <c r="A78" t="s">
        <v>740</v>
      </c>
      <c r="B78">
        <v>304103</v>
      </c>
      <c r="C78" t="s">
        <v>1120</v>
      </c>
      <c r="D78" s="63" t="s">
        <v>1240</v>
      </c>
      <c r="E78" s="455">
        <v>45838</v>
      </c>
    </row>
    <row r="79" spans="1:5" x14ac:dyDescent="0.2">
      <c r="A79" t="s">
        <v>305</v>
      </c>
      <c r="B79" s="454" t="s">
        <v>306</v>
      </c>
      <c r="C79" t="s">
        <v>1116</v>
      </c>
      <c r="D79" s="63" t="s">
        <v>1240</v>
      </c>
      <c r="E79" s="455">
        <v>45838</v>
      </c>
    </row>
    <row r="80" spans="1:5" x14ac:dyDescent="0.2">
      <c r="A80" t="s">
        <v>115</v>
      </c>
      <c r="B80" s="454" t="s">
        <v>116</v>
      </c>
      <c r="C80" t="s">
        <v>1116</v>
      </c>
      <c r="D80" s="63" t="s">
        <v>1240</v>
      </c>
      <c r="E80" s="455">
        <v>45838</v>
      </c>
    </row>
    <row r="81" spans="1:5" x14ac:dyDescent="0.2">
      <c r="A81" t="s">
        <v>753</v>
      </c>
      <c r="B81" s="454" t="s">
        <v>754</v>
      </c>
      <c r="C81" t="s">
        <v>1116</v>
      </c>
      <c r="D81" s="63" t="s">
        <v>1240</v>
      </c>
      <c r="E81" s="455">
        <v>45838</v>
      </c>
    </row>
    <row r="82" spans="1:5" x14ac:dyDescent="0.2">
      <c r="A82" t="s">
        <v>681</v>
      </c>
      <c r="B82">
        <v>162901</v>
      </c>
      <c r="C82" t="s">
        <v>1116</v>
      </c>
      <c r="D82" s="63" t="s">
        <v>1240</v>
      </c>
      <c r="E82" s="455">
        <v>45838</v>
      </c>
    </row>
    <row r="83" spans="1:5" x14ac:dyDescent="0.2">
      <c r="A83" t="s">
        <v>469</v>
      </c>
      <c r="B83">
        <v>305301</v>
      </c>
      <c r="C83" t="s">
        <v>1116</v>
      </c>
      <c r="D83" s="63" t="s">
        <v>1240</v>
      </c>
      <c r="E83" s="455">
        <v>45838</v>
      </c>
    </row>
    <row r="84" spans="1:5" x14ac:dyDescent="0.2">
      <c r="A84" t="s">
        <v>313</v>
      </c>
      <c r="B84" s="454" t="s">
        <v>314</v>
      </c>
      <c r="C84" t="s">
        <v>1116</v>
      </c>
      <c r="D84" s="63" t="s">
        <v>1240</v>
      </c>
      <c r="E84" s="455">
        <v>45838</v>
      </c>
    </row>
    <row r="85" spans="1:5" x14ac:dyDescent="0.2">
      <c r="A85" t="s">
        <v>1242</v>
      </c>
      <c r="B85" s="454" t="s">
        <v>307</v>
      </c>
      <c r="C85" t="s">
        <v>1116</v>
      </c>
      <c r="D85" s="63" t="s">
        <v>1240</v>
      </c>
      <c r="E85" s="455">
        <v>45838</v>
      </c>
    </row>
    <row r="86" spans="1:5" x14ac:dyDescent="0.2">
      <c r="A86" t="s">
        <v>802</v>
      </c>
      <c r="B86" s="454" t="s">
        <v>803</v>
      </c>
      <c r="C86" t="s">
        <v>1116</v>
      </c>
      <c r="D86" s="63" t="s">
        <v>1240</v>
      </c>
      <c r="E86" s="455">
        <v>45838</v>
      </c>
    </row>
    <row r="87" spans="1:5" x14ac:dyDescent="0.2">
      <c r="A87" t="s">
        <v>995</v>
      </c>
      <c r="B87">
        <v>103703</v>
      </c>
      <c r="C87" t="s">
        <v>1117</v>
      </c>
      <c r="D87" s="63" t="s">
        <v>1240</v>
      </c>
      <c r="E87" s="455">
        <v>45838</v>
      </c>
    </row>
    <row r="88" spans="1:5" x14ac:dyDescent="0.2">
      <c r="A88" t="s">
        <v>687</v>
      </c>
      <c r="B88">
        <v>163001</v>
      </c>
      <c r="C88" t="s">
        <v>1117</v>
      </c>
      <c r="D88" s="63" t="s">
        <v>1240</v>
      </c>
      <c r="E88" s="455">
        <v>45838</v>
      </c>
    </row>
    <row r="89" spans="1:5" x14ac:dyDescent="0.2">
      <c r="A89" t="s">
        <v>1107</v>
      </c>
      <c r="B89">
        <v>305601</v>
      </c>
      <c r="C89" t="s">
        <v>1116</v>
      </c>
      <c r="D89" s="63" t="s">
        <v>1240</v>
      </c>
      <c r="E89" s="455">
        <v>45838</v>
      </c>
    </row>
    <row r="90" spans="1:5" x14ac:dyDescent="0.2">
      <c r="A90" t="s">
        <v>1243</v>
      </c>
      <c r="B90" s="454" t="s">
        <v>1270</v>
      </c>
      <c r="C90" t="s">
        <v>1116</v>
      </c>
      <c r="D90" s="63" t="s">
        <v>1240</v>
      </c>
      <c r="E90" s="455">
        <v>45838</v>
      </c>
    </row>
    <row r="91" spans="1:5" x14ac:dyDescent="0.2">
      <c r="A91" t="s">
        <v>322</v>
      </c>
      <c r="B91" s="454" t="s">
        <v>323</v>
      </c>
      <c r="C91" t="s">
        <v>1117</v>
      </c>
      <c r="D91" s="63" t="s">
        <v>1240</v>
      </c>
      <c r="E91" s="455">
        <v>45838</v>
      </c>
    </row>
    <row r="92" spans="1:5" x14ac:dyDescent="0.2">
      <c r="A92" t="s">
        <v>773</v>
      </c>
      <c r="B92" s="454" t="s">
        <v>774</v>
      </c>
      <c r="C92" t="s">
        <v>1117</v>
      </c>
      <c r="D92" s="63" t="s">
        <v>1240</v>
      </c>
      <c r="E92" s="455">
        <v>45838</v>
      </c>
    </row>
    <row r="93" spans="1:5" x14ac:dyDescent="0.2">
      <c r="A93" t="s">
        <v>843</v>
      </c>
      <c r="B93" s="454" t="s">
        <v>844</v>
      </c>
      <c r="C93" t="s">
        <v>1116</v>
      </c>
      <c r="D93" s="63" t="s">
        <v>1240</v>
      </c>
      <c r="E93" s="455">
        <v>45838</v>
      </c>
    </row>
    <row r="94" spans="1:5" x14ac:dyDescent="0.2">
      <c r="A94" t="s">
        <v>407</v>
      </c>
      <c r="B94">
        <v>104001</v>
      </c>
      <c r="C94" t="s">
        <v>1118</v>
      </c>
      <c r="D94" s="63" t="s">
        <v>1240</v>
      </c>
      <c r="E94" s="455">
        <v>45838</v>
      </c>
    </row>
    <row r="95" spans="1:5" x14ac:dyDescent="0.2">
      <c r="A95" t="s">
        <v>703</v>
      </c>
      <c r="B95">
        <v>163101</v>
      </c>
      <c r="C95" t="s">
        <v>1116</v>
      </c>
      <c r="D95" s="63" t="s">
        <v>1240</v>
      </c>
      <c r="E95" s="455">
        <v>45838</v>
      </c>
    </row>
    <row r="96" spans="1:5" x14ac:dyDescent="0.2">
      <c r="A96" t="s">
        <v>191</v>
      </c>
      <c r="B96">
        <v>311601</v>
      </c>
      <c r="C96" t="s">
        <v>1116</v>
      </c>
      <c r="D96" s="63" t="s">
        <v>1240</v>
      </c>
      <c r="E96" s="455">
        <v>45838</v>
      </c>
    </row>
    <row r="97" spans="1:5" x14ac:dyDescent="0.2">
      <c r="A97" t="s">
        <v>196</v>
      </c>
      <c r="B97">
        <v>355693</v>
      </c>
      <c r="C97" t="s">
        <v>1116</v>
      </c>
      <c r="D97" s="63" t="s">
        <v>1240</v>
      </c>
      <c r="E97" s="455">
        <v>45838</v>
      </c>
    </row>
    <row r="98" spans="1:5" x14ac:dyDescent="0.2">
      <c r="A98" t="s">
        <v>1244</v>
      </c>
      <c r="B98" s="454" t="s">
        <v>400</v>
      </c>
      <c r="C98" t="s">
        <v>1116</v>
      </c>
      <c r="D98" s="63" t="s">
        <v>1240</v>
      </c>
      <c r="E98" s="455">
        <v>45838</v>
      </c>
    </row>
    <row r="99" spans="1:5" x14ac:dyDescent="0.2">
      <c r="A99" t="s">
        <v>540</v>
      </c>
      <c r="B99" s="454" t="s">
        <v>541</v>
      </c>
      <c r="C99" t="s">
        <v>1116</v>
      </c>
      <c r="D99" s="63" t="s">
        <v>1240</v>
      </c>
      <c r="E99" s="455">
        <v>45838</v>
      </c>
    </row>
    <row r="100" spans="1:5" x14ac:dyDescent="0.2">
      <c r="A100" t="s">
        <v>770</v>
      </c>
      <c r="B100" s="454" t="s">
        <v>771</v>
      </c>
      <c r="C100" t="s">
        <v>1120</v>
      </c>
      <c r="D100" s="63" t="s">
        <v>1240</v>
      </c>
      <c r="E100" s="455">
        <v>45838</v>
      </c>
    </row>
    <row r="101" spans="1:5" x14ac:dyDescent="0.2">
      <c r="A101" t="s">
        <v>1041</v>
      </c>
      <c r="B101">
        <v>104102</v>
      </c>
      <c r="C101" t="s">
        <v>1116</v>
      </c>
      <c r="D101" s="63" t="s">
        <v>1240</v>
      </c>
      <c r="E101" s="455">
        <v>45838</v>
      </c>
    </row>
    <row r="102" spans="1:5" x14ac:dyDescent="0.2">
      <c r="A102" t="s">
        <v>711</v>
      </c>
      <c r="B102">
        <v>163201</v>
      </c>
      <c r="C102" t="s">
        <v>1116</v>
      </c>
      <c r="D102" s="63" t="s">
        <v>1240</v>
      </c>
      <c r="E102" s="455">
        <v>45838</v>
      </c>
    </row>
    <row r="103" spans="1:5" x14ac:dyDescent="0.2">
      <c r="A103" t="s">
        <v>948</v>
      </c>
      <c r="B103">
        <v>313101</v>
      </c>
      <c r="C103" t="s">
        <v>1116</v>
      </c>
      <c r="D103" s="63" t="s">
        <v>1240</v>
      </c>
      <c r="E103" s="455">
        <v>45838</v>
      </c>
    </row>
    <row r="104" spans="1:5" x14ac:dyDescent="0.2">
      <c r="A104" t="s">
        <v>555</v>
      </c>
      <c r="B104" s="454" t="s">
        <v>556</v>
      </c>
      <c r="C104" t="s">
        <v>1117</v>
      </c>
      <c r="D104" s="63" t="s">
        <v>1240</v>
      </c>
      <c r="E104" s="455">
        <v>45838</v>
      </c>
    </row>
    <row r="105" spans="1:5" x14ac:dyDescent="0.2">
      <c r="A105" t="s">
        <v>944</v>
      </c>
      <c r="B105" s="454" t="s">
        <v>945</v>
      </c>
      <c r="C105" t="s">
        <v>1116</v>
      </c>
      <c r="D105" s="63" t="s">
        <v>1240</v>
      </c>
      <c r="E105" s="455">
        <v>45838</v>
      </c>
    </row>
    <row r="106" spans="1:5" x14ac:dyDescent="0.2">
      <c r="A106" t="s">
        <v>835</v>
      </c>
      <c r="B106" s="454" t="s">
        <v>836</v>
      </c>
      <c r="C106" t="s">
        <v>1117</v>
      </c>
      <c r="D106" s="63" t="s">
        <v>1240</v>
      </c>
      <c r="E106" s="455">
        <v>45838</v>
      </c>
    </row>
    <row r="107" spans="1:5" x14ac:dyDescent="0.2">
      <c r="A107" t="s">
        <v>997</v>
      </c>
      <c r="B107">
        <v>104103</v>
      </c>
      <c r="C107" t="s">
        <v>1116</v>
      </c>
      <c r="D107" s="63" t="s">
        <v>1240</v>
      </c>
      <c r="E107" s="455">
        <v>45838</v>
      </c>
    </row>
    <row r="108" spans="1:5" x14ac:dyDescent="0.2">
      <c r="A108" t="s">
        <v>651</v>
      </c>
      <c r="B108">
        <v>163301</v>
      </c>
      <c r="C108" t="s">
        <v>1116</v>
      </c>
      <c r="D108" s="63" t="s">
        <v>1240</v>
      </c>
      <c r="E108" s="455">
        <v>45838</v>
      </c>
    </row>
    <row r="109" spans="1:5" x14ac:dyDescent="0.2">
      <c r="A109" t="s">
        <v>736</v>
      </c>
      <c r="B109">
        <v>322101</v>
      </c>
      <c r="C109" t="s">
        <v>1116</v>
      </c>
      <c r="D109" s="63" t="s">
        <v>1240</v>
      </c>
      <c r="E109" s="455">
        <v>45838</v>
      </c>
    </row>
    <row r="110" spans="1:5" x14ac:dyDescent="0.2">
      <c r="A110" t="s">
        <v>670</v>
      </c>
      <c r="B110" s="454" t="s">
        <v>671</v>
      </c>
      <c r="C110" t="s">
        <v>1116</v>
      </c>
      <c r="D110" s="63" t="s">
        <v>1240</v>
      </c>
      <c r="E110" s="455">
        <v>45838</v>
      </c>
    </row>
    <row r="111" spans="1:5" x14ac:dyDescent="0.2">
      <c r="A111" t="s">
        <v>1082</v>
      </c>
      <c r="B111" s="454" t="s">
        <v>1083</v>
      </c>
      <c r="C111" t="s">
        <v>1117</v>
      </c>
      <c r="D111" s="63" t="s">
        <v>1240</v>
      </c>
      <c r="E111" s="455">
        <v>45838</v>
      </c>
    </row>
    <row r="112" spans="1:5" x14ac:dyDescent="0.2">
      <c r="A112" t="s">
        <v>876</v>
      </c>
      <c r="B112" s="454" t="s">
        <v>877</v>
      </c>
      <c r="C112" t="s">
        <v>1116</v>
      </c>
      <c r="D112" s="63" t="s">
        <v>1240</v>
      </c>
      <c r="E112" s="455">
        <v>45838</v>
      </c>
    </row>
    <row r="113" spans="1:5" x14ac:dyDescent="0.2">
      <c r="A113" t="s">
        <v>315</v>
      </c>
      <c r="B113">
        <v>104104</v>
      </c>
      <c r="C113" t="s">
        <v>1116</v>
      </c>
      <c r="D113" s="63" t="s">
        <v>1240</v>
      </c>
      <c r="E113" s="455">
        <v>45838</v>
      </c>
    </row>
    <row r="114" spans="1:5" x14ac:dyDescent="0.2">
      <c r="A114" t="s">
        <v>775</v>
      </c>
      <c r="B114">
        <v>163401</v>
      </c>
      <c r="C114" t="s">
        <v>1116</v>
      </c>
      <c r="D114" s="63" t="s">
        <v>1240</v>
      </c>
      <c r="E114" s="455">
        <v>45838</v>
      </c>
    </row>
    <row r="115" spans="1:5" x14ac:dyDescent="0.2">
      <c r="A115" t="s">
        <v>268</v>
      </c>
      <c r="B115">
        <v>322301</v>
      </c>
      <c r="C115" t="s">
        <v>1116</v>
      </c>
      <c r="D115" s="63" t="s">
        <v>1240</v>
      </c>
      <c r="E115" s="455">
        <v>45838</v>
      </c>
    </row>
    <row r="116" spans="1:5" x14ac:dyDescent="0.2">
      <c r="A116" t="s">
        <v>674</v>
      </c>
      <c r="B116" s="454" t="s">
        <v>675</v>
      </c>
      <c r="C116" t="s">
        <v>1116</v>
      </c>
      <c r="D116" s="63" t="s">
        <v>1240</v>
      </c>
      <c r="E116" s="455">
        <v>45838</v>
      </c>
    </row>
    <row r="117" spans="1:5" x14ac:dyDescent="0.2">
      <c r="A117" t="s">
        <v>232</v>
      </c>
      <c r="B117" s="454" t="s">
        <v>233</v>
      </c>
      <c r="C117" t="s">
        <v>1116</v>
      </c>
      <c r="D117" s="63" t="s">
        <v>1240</v>
      </c>
      <c r="E117" s="455">
        <v>45838</v>
      </c>
    </row>
    <row r="118" spans="1:5" x14ac:dyDescent="0.2">
      <c r="A118" t="s">
        <v>996</v>
      </c>
      <c r="B118">
        <v>104105</v>
      </c>
      <c r="C118" t="s">
        <v>1116</v>
      </c>
      <c r="D118" s="63" t="s">
        <v>1240</v>
      </c>
      <c r="E118" s="455">
        <v>45838</v>
      </c>
    </row>
    <row r="119" spans="1:5" x14ac:dyDescent="0.2">
      <c r="A119" t="s">
        <v>780</v>
      </c>
      <c r="B119">
        <v>163501</v>
      </c>
      <c r="C119" t="s">
        <v>1116</v>
      </c>
      <c r="D119" s="63" t="s">
        <v>1240</v>
      </c>
      <c r="E119" s="455">
        <v>45838</v>
      </c>
    </row>
    <row r="120" spans="1:5" x14ac:dyDescent="0.2">
      <c r="A120" t="s">
        <v>747</v>
      </c>
      <c r="B120" s="454" t="s">
        <v>748</v>
      </c>
      <c r="C120" t="s">
        <v>1116</v>
      </c>
      <c r="D120" s="63" t="s">
        <v>1240</v>
      </c>
      <c r="E120" s="455">
        <v>45838</v>
      </c>
    </row>
    <row r="121" spans="1:5" x14ac:dyDescent="0.2">
      <c r="A121" t="s">
        <v>609</v>
      </c>
      <c r="B121" s="454" t="s">
        <v>610</v>
      </c>
      <c r="C121" t="s">
        <v>1116</v>
      </c>
      <c r="D121" s="63" t="s">
        <v>1240</v>
      </c>
      <c r="E121" s="455">
        <v>45838</v>
      </c>
    </row>
    <row r="122" spans="1:5" x14ac:dyDescent="0.2">
      <c r="A122" t="s">
        <v>788</v>
      </c>
      <c r="B122">
        <v>163601</v>
      </c>
      <c r="C122" t="s">
        <v>1116</v>
      </c>
      <c r="D122" s="63" t="s">
        <v>1240</v>
      </c>
      <c r="E122" s="455">
        <v>45838</v>
      </c>
    </row>
    <row r="123" spans="1:5" x14ac:dyDescent="0.2">
      <c r="A123" t="s">
        <v>927</v>
      </c>
      <c r="B123" s="454" t="s">
        <v>928</v>
      </c>
      <c r="C123" t="s">
        <v>1116</v>
      </c>
      <c r="D123" s="63" t="s">
        <v>1240</v>
      </c>
      <c r="E123" s="455">
        <v>45838</v>
      </c>
    </row>
    <row r="124" spans="1:5" x14ac:dyDescent="0.2">
      <c r="A124" t="s">
        <v>642</v>
      </c>
      <c r="B124" s="454" t="s">
        <v>643</v>
      </c>
      <c r="C124" t="s">
        <v>1116</v>
      </c>
      <c r="D124" s="63" t="s">
        <v>1240</v>
      </c>
      <c r="E124" s="455">
        <v>45838</v>
      </c>
    </row>
    <row r="125" spans="1:5" x14ac:dyDescent="0.2">
      <c r="A125" t="s">
        <v>538</v>
      </c>
      <c r="B125" s="454" t="s">
        <v>539</v>
      </c>
      <c r="C125" t="s">
        <v>1118</v>
      </c>
      <c r="D125" s="63" t="s">
        <v>1240</v>
      </c>
      <c r="E125" s="455">
        <v>45838</v>
      </c>
    </row>
    <row r="126" spans="1:5" x14ac:dyDescent="0.2">
      <c r="A126" t="s">
        <v>815</v>
      </c>
      <c r="B126">
        <v>163701</v>
      </c>
      <c r="C126" t="s">
        <v>1116</v>
      </c>
      <c r="D126" s="63" t="s">
        <v>1240</v>
      </c>
      <c r="E126" s="455">
        <v>45838</v>
      </c>
    </row>
    <row r="127" spans="1:5" x14ac:dyDescent="0.2">
      <c r="A127" t="s">
        <v>929</v>
      </c>
      <c r="B127" s="454" t="s">
        <v>930</v>
      </c>
      <c r="C127" t="s">
        <v>1116</v>
      </c>
      <c r="D127" s="63" t="s">
        <v>1240</v>
      </c>
      <c r="E127" s="455">
        <v>45838</v>
      </c>
    </row>
    <row r="128" spans="1:5" x14ac:dyDescent="0.2">
      <c r="A128" t="s">
        <v>1103</v>
      </c>
      <c r="B128" s="454" t="s">
        <v>1104</v>
      </c>
      <c r="C128" t="s">
        <v>1116</v>
      </c>
      <c r="D128" s="63" t="s">
        <v>1240</v>
      </c>
      <c r="E128" s="455">
        <v>45838</v>
      </c>
    </row>
    <row r="129" spans="1:5" x14ac:dyDescent="0.2">
      <c r="A129" t="s">
        <v>749</v>
      </c>
      <c r="B129" s="454" t="s">
        <v>750</v>
      </c>
      <c r="C129" t="s">
        <v>1116</v>
      </c>
      <c r="D129" s="63" t="s">
        <v>1240</v>
      </c>
      <c r="E129" s="455">
        <v>45838</v>
      </c>
    </row>
    <row r="130" spans="1:5" x14ac:dyDescent="0.2">
      <c r="A130" t="s">
        <v>822</v>
      </c>
      <c r="B130">
        <v>163801</v>
      </c>
      <c r="C130" t="s">
        <v>1116</v>
      </c>
      <c r="D130" s="63" t="s">
        <v>1240</v>
      </c>
      <c r="E130" s="455">
        <v>45838</v>
      </c>
    </row>
    <row r="131" spans="1:5" x14ac:dyDescent="0.2">
      <c r="A131" t="s">
        <v>717</v>
      </c>
      <c r="B131">
        <v>333201</v>
      </c>
      <c r="C131" t="s">
        <v>1116</v>
      </c>
      <c r="D131" s="63" t="s">
        <v>1240</v>
      </c>
      <c r="E131" s="455">
        <v>45838</v>
      </c>
    </row>
    <row r="132" spans="1:5" x14ac:dyDescent="0.2">
      <c r="A132" t="s">
        <v>935</v>
      </c>
      <c r="B132" s="454" t="s">
        <v>936</v>
      </c>
      <c r="C132" t="s">
        <v>1116</v>
      </c>
      <c r="D132" s="63" t="s">
        <v>1240</v>
      </c>
      <c r="E132" s="455">
        <v>45838</v>
      </c>
    </row>
    <row r="133" spans="1:5" x14ac:dyDescent="0.2">
      <c r="A133" t="s">
        <v>611</v>
      </c>
      <c r="B133" s="454" t="s">
        <v>612</v>
      </c>
      <c r="C133" t="s">
        <v>1116</v>
      </c>
      <c r="D133" s="63" t="s">
        <v>1240</v>
      </c>
      <c r="E133" s="455">
        <v>45838</v>
      </c>
    </row>
    <row r="134" spans="1:5" x14ac:dyDescent="0.2">
      <c r="A134" t="s">
        <v>328</v>
      </c>
      <c r="B134" s="454" t="s">
        <v>329</v>
      </c>
      <c r="C134" t="s">
        <v>1116</v>
      </c>
      <c r="D134" s="63" t="s">
        <v>1240</v>
      </c>
      <c r="E134" s="455">
        <v>45838</v>
      </c>
    </row>
    <row r="135" spans="1:5" x14ac:dyDescent="0.2">
      <c r="A135" t="s">
        <v>879</v>
      </c>
      <c r="B135">
        <v>104402</v>
      </c>
      <c r="C135" t="s">
        <v>1116</v>
      </c>
      <c r="D135" s="63" t="s">
        <v>1240</v>
      </c>
      <c r="E135" s="455">
        <v>45838</v>
      </c>
    </row>
    <row r="136" spans="1:5" x14ac:dyDescent="0.2">
      <c r="A136" t="s">
        <v>352</v>
      </c>
      <c r="B136">
        <v>163901</v>
      </c>
      <c r="C136" t="s">
        <v>1116</v>
      </c>
      <c r="D136" s="63" t="s">
        <v>1240</v>
      </c>
      <c r="E136" s="455">
        <v>45838</v>
      </c>
    </row>
    <row r="137" spans="1:5" x14ac:dyDescent="0.2">
      <c r="A137" t="s">
        <v>489</v>
      </c>
      <c r="B137">
        <v>350701</v>
      </c>
      <c r="C137" t="s">
        <v>1116</v>
      </c>
      <c r="D137" s="63" t="s">
        <v>1240</v>
      </c>
      <c r="E137" s="455">
        <v>45838</v>
      </c>
    </row>
    <row r="138" spans="1:5" x14ac:dyDescent="0.2">
      <c r="A138" t="s">
        <v>1067</v>
      </c>
      <c r="B138" s="454" t="s">
        <v>1068</v>
      </c>
      <c r="C138" t="s">
        <v>1116</v>
      </c>
      <c r="D138" s="63" t="s">
        <v>1240</v>
      </c>
      <c r="E138" s="455">
        <v>45838</v>
      </c>
    </row>
    <row r="139" spans="1:5" x14ac:dyDescent="0.2">
      <c r="A139" t="s">
        <v>561</v>
      </c>
      <c r="B139" s="454" t="s">
        <v>562</v>
      </c>
      <c r="C139" t="s">
        <v>1116</v>
      </c>
      <c r="D139" s="63" t="s">
        <v>1240</v>
      </c>
      <c r="E139" s="455">
        <v>45838</v>
      </c>
    </row>
    <row r="140" spans="1:5" x14ac:dyDescent="0.2">
      <c r="A140" t="s">
        <v>568</v>
      </c>
      <c r="B140">
        <v>104403</v>
      </c>
      <c r="C140" t="s">
        <v>1116</v>
      </c>
      <c r="D140" s="63" t="s">
        <v>1240</v>
      </c>
      <c r="E140" s="455">
        <v>45838</v>
      </c>
    </row>
    <row r="141" spans="1:5" x14ac:dyDescent="0.2">
      <c r="A141" t="s">
        <v>828</v>
      </c>
      <c r="B141">
        <v>164001</v>
      </c>
      <c r="C141" t="s">
        <v>1116</v>
      </c>
      <c r="D141" s="63" t="s">
        <v>1240</v>
      </c>
      <c r="E141" s="455">
        <v>45838</v>
      </c>
    </row>
    <row r="142" spans="1:5" x14ac:dyDescent="0.2">
      <c r="A142" t="s">
        <v>491</v>
      </c>
      <c r="B142">
        <v>350702</v>
      </c>
      <c r="C142" t="s">
        <v>1116</v>
      </c>
      <c r="D142" s="63" t="s">
        <v>1240</v>
      </c>
      <c r="E142" s="455">
        <v>45838</v>
      </c>
    </row>
    <row r="143" spans="1:5" x14ac:dyDescent="0.2">
      <c r="A143" t="s">
        <v>269</v>
      </c>
      <c r="B143" s="454" t="s">
        <v>270</v>
      </c>
      <c r="C143" t="s">
        <v>1116</v>
      </c>
      <c r="D143" s="63" t="s">
        <v>1240</v>
      </c>
      <c r="E143" s="455">
        <v>45838</v>
      </c>
    </row>
    <row r="144" spans="1:5" x14ac:dyDescent="0.2">
      <c r="A144" t="s">
        <v>908</v>
      </c>
      <c r="B144" s="454" t="s">
        <v>909</v>
      </c>
      <c r="C144" t="s">
        <v>1116</v>
      </c>
      <c r="D144" s="63" t="s">
        <v>1240</v>
      </c>
      <c r="E144" s="455">
        <v>45838</v>
      </c>
    </row>
    <row r="145" spans="1:5" x14ac:dyDescent="0.2">
      <c r="A145" t="s">
        <v>744</v>
      </c>
      <c r="B145">
        <v>104501</v>
      </c>
      <c r="C145" t="s">
        <v>1116</v>
      </c>
      <c r="D145" s="63" t="s">
        <v>1240</v>
      </c>
      <c r="E145" s="455">
        <v>45838</v>
      </c>
    </row>
    <row r="146" spans="1:5" x14ac:dyDescent="0.2">
      <c r="A146" t="s">
        <v>203</v>
      </c>
      <c r="B146">
        <v>164101</v>
      </c>
      <c r="C146" t="s">
        <v>1116</v>
      </c>
      <c r="D146" s="63" t="s">
        <v>1240</v>
      </c>
      <c r="E146" s="455">
        <v>45838</v>
      </c>
    </row>
    <row r="147" spans="1:5" x14ac:dyDescent="0.2">
      <c r="A147" t="s">
        <v>594</v>
      </c>
      <c r="B147">
        <v>351501</v>
      </c>
      <c r="C147" t="s">
        <v>1116</v>
      </c>
      <c r="D147" s="63" t="s">
        <v>1240</v>
      </c>
      <c r="E147" s="455">
        <v>45838</v>
      </c>
    </row>
    <row r="148" spans="1:5" x14ac:dyDescent="0.2">
      <c r="A148" t="s">
        <v>225</v>
      </c>
      <c r="B148" s="454" t="s">
        <v>226</v>
      </c>
      <c r="C148" t="s">
        <v>1116</v>
      </c>
      <c r="D148" s="63" t="s">
        <v>1240</v>
      </c>
      <c r="E148" s="455">
        <v>45838</v>
      </c>
    </row>
    <row r="149" spans="1:5" x14ac:dyDescent="0.2">
      <c r="A149" t="s">
        <v>893</v>
      </c>
      <c r="B149">
        <v>104502</v>
      </c>
      <c r="C149" t="s">
        <v>1117</v>
      </c>
      <c r="D149" s="63" t="s">
        <v>1240</v>
      </c>
      <c r="E149" s="455">
        <v>45838</v>
      </c>
    </row>
    <row r="150" spans="1:5" x14ac:dyDescent="0.2">
      <c r="A150" t="s">
        <v>851</v>
      </c>
      <c r="B150">
        <v>164201</v>
      </c>
      <c r="C150" t="s">
        <v>1116</v>
      </c>
      <c r="D150" s="63" t="s">
        <v>1240</v>
      </c>
      <c r="E150" s="455">
        <v>45838</v>
      </c>
    </row>
    <row r="151" spans="1:5" x14ac:dyDescent="0.2">
      <c r="A151" t="s">
        <v>595</v>
      </c>
      <c r="B151">
        <v>351502</v>
      </c>
      <c r="C151" t="s">
        <v>1116</v>
      </c>
      <c r="D151" s="63" t="s">
        <v>1240</v>
      </c>
      <c r="E151" s="455">
        <v>45838</v>
      </c>
    </row>
    <row r="152" spans="1:5" x14ac:dyDescent="0.2">
      <c r="A152" t="s">
        <v>283</v>
      </c>
      <c r="B152">
        <v>355001</v>
      </c>
      <c r="C152" t="s">
        <v>1116</v>
      </c>
      <c r="D152" s="63" t="s">
        <v>1240</v>
      </c>
      <c r="E152" s="455">
        <v>45838</v>
      </c>
    </row>
    <row r="153" spans="1:5" x14ac:dyDescent="0.2">
      <c r="A153" t="s">
        <v>189</v>
      </c>
      <c r="B153" s="454" t="s">
        <v>190</v>
      </c>
      <c r="C153" t="s">
        <v>1116</v>
      </c>
      <c r="D153" s="63" t="s">
        <v>1240</v>
      </c>
      <c r="E153" s="455">
        <v>45838</v>
      </c>
    </row>
    <row r="154" spans="1:5" x14ac:dyDescent="0.2">
      <c r="A154" t="s">
        <v>637</v>
      </c>
      <c r="B154" s="454" t="s">
        <v>638</v>
      </c>
      <c r="C154" t="s">
        <v>1116</v>
      </c>
      <c r="D154" s="63" t="s">
        <v>1240</v>
      </c>
      <c r="E154" s="455">
        <v>45838</v>
      </c>
    </row>
    <row r="155" spans="1:5" x14ac:dyDescent="0.2">
      <c r="A155" t="s">
        <v>159</v>
      </c>
      <c r="B155">
        <v>100101</v>
      </c>
      <c r="C155" t="s">
        <v>1117</v>
      </c>
      <c r="D155" s="63" t="s">
        <v>1240</v>
      </c>
      <c r="E155" s="455">
        <v>45838</v>
      </c>
    </row>
    <row r="156" spans="1:5" x14ac:dyDescent="0.2">
      <c r="A156" t="s">
        <v>1102</v>
      </c>
      <c r="B156">
        <v>104503</v>
      </c>
      <c r="C156" t="s">
        <v>1117</v>
      </c>
      <c r="D156" s="63" t="s">
        <v>1240</v>
      </c>
      <c r="E156" s="455">
        <v>45838</v>
      </c>
    </row>
    <row r="157" spans="1:5" x14ac:dyDescent="0.2">
      <c r="A157" t="s">
        <v>514</v>
      </c>
      <c r="B157">
        <v>352501</v>
      </c>
      <c r="C157" t="s">
        <v>1116</v>
      </c>
      <c r="D157" s="63" t="s">
        <v>1240</v>
      </c>
      <c r="E157" s="455">
        <v>45838</v>
      </c>
    </row>
    <row r="158" spans="1:5" x14ac:dyDescent="0.2">
      <c r="A158" t="s">
        <v>449</v>
      </c>
      <c r="B158" s="454" t="s">
        <v>450</v>
      </c>
      <c r="C158" t="s">
        <v>1117</v>
      </c>
      <c r="D158" s="63" t="s">
        <v>1240</v>
      </c>
      <c r="E158" s="455">
        <v>45838</v>
      </c>
    </row>
    <row r="159" spans="1:5" x14ac:dyDescent="0.2">
      <c r="A159" t="s">
        <v>120</v>
      </c>
      <c r="B159" s="454" t="s">
        <v>121</v>
      </c>
      <c r="C159" t="s">
        <v>1116</v>
      </c>
      <c r="D159" s="63" t="s">
        <v>1240</v>
      </c>
      <c r="E159" s="455">
        <v>45838</v>
      </c>
    </row>
    <row r="160" spans="1:5" x14ac:dyDescent="0.2">
      <c r="A160" t="s">
        <v>842</v>
      </c>
      <c r="B160">
        <v>100102</v>
      </c>
      <c r="C160" t="s">
        <v>1116</v>
      </c>
      <c r="D160" s="63" t="s">
        <v>1240</v>
      </c>
      <c r="E160" s="455">
        <v>45838</v>
      </c>
    </row>
    <row r="161" spans="1:5" x14ac:dyDescent="0.2">
      <c r="A161" t="s">
        <v>878</v>
      </c>
      <c r="B161">
        <v>164401</v>
      </c>
      <c r="C161" t="s">
        <v>1116</v>
      </c>
      <c r="D161" s="63" t="s">
        <v>1240</v>
      </c>
      <c r="E161" s="455">
        <v>45838</v>
      </c>
    </row>
    <row r="162" spans="1:5" x14ac:dyDescent="0.2">
      <c r="A162" t="s">
        <v>517</v>
      </c>
      <c r="B162">
        <v>352502</v>
      </c>
      <c r="C162" t="s">
        <v>1116</v>
      </c>
      <c r="D162" s="63" t="s">
        <v>1240</v>
      </c>
      <c r="E162" s="455">
        <v>45838</v>
      </c>
    </row>
    <row r="163" spans="1:5" x14ac:dyDescent="0.2">
      <c r="A163" t="s">
        <v>668</v>
      </c>
      <c r="B163" s="454" t="s">
        <v>669</v>
      </c>
      <c r="C163" t="s">
        <v>1116</v>
      </c>
      <c r="D163" s="63" t="s">
        <v>1240</v>
      </c>
      <c r="E163" s="455">
        <v>45838</v>
      </c>
    </row>
    <row r="164" spans="1:5" x14ac:dyDescent="0.2">
      <c r="A164" t="s">
        <v>425</v>
      </c>
      <c r="B164" s="454" t="s">
        <v>426</v>
      </c>
      <c r="C164" t="s">
        <v>1116</v>
      </c>
      <c r="D164" s="63" t="s">
        <v>1240</v>
      </c>
      <c r="E164" s="455">
        <v>45838</v>
      </c>
    </row>
    <row r="165" spans="1:5" x14ac:dyDescent="0.2">
      <c r="A165" t="s">
        <v>1097</v>
      </c>
      <c r="B165">
        <v>100103</v>
      </c>
      <c r="C165" t="s">
        <v>1116</v>
      </c>
      <c r="D165" s="63" t="s">
        <v>1240</v>
      </c>
      <c r="E165" s="455">
        <v>45838</v>
      </c>
    </row>
    <row r="166" spans="1:5" x14ac:dyDescent="0.2">
      <c r="A166" t="s">
        <v>755</v>
      </c>
      <c r="B166">
        <v>104602</v>
      </c>
      <c r="C166" t="s">
        <v>1117</v>
      </c>
      <c r="D166" s="63" t="s">
        <v>1240</v>
      </c>
      <c r="E166" s="455">
        <v>45838</v>
      </c>
    </row>
    <row r="167" spans="1:5" x14ac:dyDescent="0.2">
      <c r="A167" t="s">
        <v>380</v>
      </c>
      <c r="B167">
        <v>164501</v>
      </c>
      <c r="C167" t="s">
        <v>1116</v>
      </c>
      <c r="D167" s="63" t="s">
        <v>1240</v>
      </c>
      <c r="E167" s="455">
        <v>45838</v>
      </c>
    </row>
    <row r="168" spans="1:5" x14ac:dyDescent="0.2">
      <c r="A168" t="s">
        <v>710</v>
      </c>
      <c r="B168">
        <v>353201</v>
      </c>
      <c r="C168" t="s">
        <v>1116</v>
      </c>
      <c r="D168" s="63" t="s">
        <v>1240</v>
      </c>
      <c r="E168" s="455">
        <v>45838</v>
      </c>
    </row>
    <row r="169" spans="1:5" x14ac:dyDescent="0.2">
      <c r="A169" t="s">
        <v>898</v>
      </c>
      <c r="B169" s="454" t="s">
        <v>899</v>
      </c>
      <c r="C169" t="s">
        <v>1116</v>
      </c>
      <c r="D169" s="63" t="s">
        <v>1240</v>
      </c>
      <c r="E169" s="455">
        <v>45838</v>
      </c>
    </row>
    <row r="170" spans="1:5" x14ac:dyDescent="0.2">
      <c r="A170" t="s">
        <v>505</v>
      </c>
      <c r="B170" s="454" t="s">
        <v>506</v>
      </c>
      <c r="C170" t="s">
        <v>1116</v>
      </c>
      <c r="D170" s="63" t="s">
        <v>1240</v>
      </c>
      <c r="E170" s="455">
        <v>45838</v>
      </c>
    </row>
    <row r="171" spans="1:5" x14ac:dyDescent="0.2">
      <c r="A171" t="s">
        <v>435</v>
      </c>
      <c r="B171">
        <v>100201</v>
      </c>
      <c r="C171" t="s">
        <v>1116</v>
      </c>
      <c r="D171" s="63" t="s">
        <v>1240</v>
      </c>
      <c r="E171" s="455">
        <v>45838</v>
      </c>
    </row>
    <row r="172" spans="1:5" x14ac:dyDescent="0.2">
      <c r="A172" t="s">
        <v>848</v>
      </c>
      <c r="B172">
        <v>104603</v>
      </c>
      <c r="C172" t="s">
        <v>1116</v>
      </c>
      <c r="D172" s="63" t="s">
        <v>1240</v>
      </c>
      <c r="E172" s="455">
        <v>45838</v>
      </c>
    </row>
    <row r="173" spans="1:5" x14ac:dyDescent="0.2">
      <c r="A173" t="s">
        <v>494</v>
      </c>
      <c r="B173">
        <v>164502</v>
      </c>
      <c r="C173" t="s">
        <v>1116</v>
      </c>
      <c r="D173" s="63" t="s">
        <v>1240</v>
      </c>
      <c r="E173" s="455">
        <v>45838</v>
      </c>
    </row>
    <row r="174" spans="1:5" x14ac:dyDescent="0.2">
      <c r="A174" t="s">
        <v>991</v>
      </c>
      <c r="B174" s="454" t="s">
        <v>992</v>
      </c>
      <c r="C174" t="s">
        <v>1116</v>
      </c>
      <c r="D174" s="63" t="s">
        <v>1240</v>
      </c>
      <c r="E174" s="455">
        <v>45838</v>
      </c>
    </row>
    <row r="175" spans="1:5" x14ac:dyDescent="0.2">
      <c r="A175" t="s">
        <v>768</v>
      </c>
      <c r="B175" s="454" t="s">
        <v>769</v>
      </c>
      <c r="C175" t="s">
        <v>1117</v>
      </c>
      <c r="D175" s="63" t="s">
        <v>1240</v>
      </c>
      <c r="E175" s="455">
        <v>45838</v>
      </c>
    </row>
    <row r="176" spans="1:5" x14ac:dyDescent="0.2">
      <c r="A176" t="s">
        <v>319</v>
      </c>
      <c r="B176">
        <v>104701</v>
      </c>
      <c r="C176" t="s">
        <v>1116</v>
      </c>
      <c r="D176" s="63" t="s">
        <v>1240</v>
      </c>
      <c r="E176" s="455">
        <v>45838</v>
      </c>
    </row>
    <row r="177" spans="1:5" x14ac:dyDescent="0.2">
      <c r="A177" t="s">
        <v>915</v>
      </c>
      <c r="B177">
        <v>164601</v>
      </c>
      <c r="C177" t="s">
        <v>1116</v>
      </c>
      <c r="D177" s="63" t="s">
        <v>1240</v>
      </c>
      <c r="E177" s="455">
        <v>45838</v>
      </c>
    </row>
    <row r="178" spans="1:5" x14ac:dyDescent="0.2">
      <c r="A178" t="s">
        <v>716</v>
      </c>
      <c r="B178">
        <v>363201</v>
      </c>
      <c r="C178" t="s">
        <v>1116</v>
      </c>
      <c r="D178" s="63" t="s">
        <v>1240</v>
      </c>
      <c r="E178" s="455">
        <v>45838</v>
      </c>
    </row>
    <row r="179" spans="1:5" x14ac:dyDescent="0.2">
      <c r="A179" t="s">
        <v>1087</v>
      </c>
      <c r="B179" s="454" t="s">
        <v>1088</v>
      </c>
      <c r="C179" t="s">
        <v>1117</v>
      </c>
      <c r="D179" s="63" t="s">
        <v>1240</v>
      </c>
      <c r="E179" s="455">
        <v>45838</v>
      </c>
    </row>
    <row r="180" spans="1:5" x14ac:dyDescent="0.2">
      <c r="A180" t="s">
        <v>1113</v>
      </c>
      <c r="B180" s="454" t="s">
        <v>1114</v>
      </c>
      <c r="C180" t="s">
        <v>1117</v>
      </c>
      <c r="D180" s="63" t="s">
        <v>1240</v>
      </c>
      <c r="E180" s="455">
        <v>45838</v>
      </c>
    </row>
    <row r="181" spans="1:5" x14ac:dyDescent="0.2">
      <c r="A181" t="s">
        <v>861</v>
      </c>
      <c r="B181">
        <v>100501</v>
      </c>
      <c r="C181" t="s">
        <v>1117</v>
      </c>
      <c r="D181" s="63" t="s">
        <v>1240</v>
      </c>
      <c r="E181" s="455">
        <v>45838</v>
      </c>
    </row>
    <row r="182" spans="1:5" x14ac:dyDescent="0.2">
      <c r="A182" t="s">
        <v>923</v>
      </c>
      <c r="B182">
        <v>104702</v>
      </c>
      <c r="C182" t="s">
        <v>1117</v>
      </c>
      <c r="D182" s="63" t="s">
        <v>1240</v>
      </c>
      <c r="E182" s="455">
        <v>45838</v>
      </c>
    </row>
    <row r="183" spans="1:5" x14ac:dyDescent="0.2">
      <c r="A183" t="s">
        <v>955</v>
      </c>
      <c r="B183">
        <v>164801</v>
      </c>
      <c r="C183" t="s">
        <v>1116</v>
      </c>
      <c r="D183" s="63" t="s">
        <v>1240</v>
      </c>
      <c r="E183" s="455">
        <v>45838</v>
      </c>
    </row>
    <row r="184" spans="1:5" x14ac:dyDescent="0.2">
      <c r="A184" t="s">
        <v>280</v>
      </c>
      <c r="B184" s="454" t="s">
        <v>281</v>
      </c>
      <c r="C184" t="s">
        <v>1116</v>
      </c>
      <c r="D184" s="63" t="s">
        <v>1240</v>
      </c>
      <c r="E184" s="455">
        <v>45838</v>
      </c>
    </row>
    <row r="185" spans="1:5" x14ac:dyDescent="0.2">
      <c r="A185" t="s">
        <v>318</v>
      </c>
      <c r="B185">
        <v>104703</v>
      </c>
      <c r="C185" t="s">
        <v>1116</v>
      </c>
      <c r="D185" s="63" t="s">
        <v>1240</v>
      </c>
      <c r="E185" s="455">
        <v>45838</v>
      </c>
    </row>
    <row r="186" spans="1:5" x14ac:dyDescent="0.2">
      <c r="A186" t="s">
        <v>979</v>
      </c>
      <c r="B186">
        <v>164901</v>
      </c>
      <c r="C186" t="s">
        <v>1116</v>
      </c>
      <c r="D186" s="63" t="s">
        <v>1240</v>
      </c>
      <c r="E186" s="455">
        <v>45838</v>
      </c>
    </row>
    <row r="187" spans="1:5" x14ac:dyDescent="0.2">
      <c r="A187" t="s">
        <v>123</v>
      </c>
      <c r="B187" s="454" t="s">
        <v>124</v>
      </c>
      <c r="C187" t="s">
        <v>1116</v>
      </c>
      <c r="D187" s="63" t="s">
        <v>1240</v>
      </c>
      <c r="E187" s="455">
        <v>45838</v>
      </c>
    </row>
    <row r="188" spans="1:5" x14ac:dyDescent="0.2">
      <c r="A188" t="s">
        <v>547</v>
      </c>
      <c r="B188">
        <v>100701</v>
      </c>
      <c r="C188" t="s">
        <v>1116</v>
      </c>
      <c r="D188" s="63" t="s">
        <v>1240</v>
      </c>
      <c r="E188" s="455">
        <v>45838</v>
      </c>
    </row>
    <row r="189" spans="1:5" x14ac:dyDescent="0.2">
      <c r="A189" t="s">
        <v>847</v>
      </c>
      <c r="B189">
        <v>104801</v>
      </c>
      <c r="C189" t="s">
        <v>1116</v>
      </c>
      <c r="D189" s="63" t="s">
        <v>1240</v>
      </c>
      <c r="E189" s="455">
        <v>45838</v>
      </c>
    </row>
    <row r="190" spans="1:5" x14ac:dyDescent="0.2">
      <c r="A190" t="s">
        <v>985</v>
      </c>
      <c r="B190">
        <v>165001</v>
      </c>
      <c r="C190" t="s">
        <v>1116</v>
      </c>
      <c r="D190" s="63" t="s">
        <v>1240</v>
      </c>
      <c r="E190" s="455">
        <v>45838</v>
      </c>
    </row>
    <row r="191" spans="1:5" x14ac:dyDescent="0.2">
      <c r="A191" t="s">
        <v>958</v>
      </c>
      <c r="B191" s="454" t="s">
        <v>959</v>
      </c>
      <c r="C191" t="s">
        <v>1116</v>
      </c>
      <c r="D191" s="63" t="s">
        <v>1240</v>
      </c>
      <c r="E191" s="455">
        <v>45838</v>
      </c>
    </row>
    <row r="192" spans="1:5" x14ac:dyDescent="0.2">
      <c r="A192" t="s">
        <v>1001</v>
      </c>
      <c r="B192">
        <v>165101</v>
      </c>
      <c r="C192" t="s">
        <v>1116</v>
      </c>
      <c r="D192" s="63" t="s">
        <v>1240</v>
      </c>
      <c r="E192" s="455">
        <v>45838</v>
      </c>
    </row>
    <row r="193" spans="1:5" x14ac:dyDescent="0.2">
      <c r="A193" t="s">
        <v>511</v>
      </c>
      <c r="B193" s="454" t="s">
        <v>512</v>
      </c>
      <c r="C193" t="s">
        <v>1116</v>
      </c>
      <c r="D193" s="63" t="s">
        <v>1240</v>
      </c>
      <c r="E193" s="455">
        <v>45838</v>
      </c>
    </row>
    <row r="194" spans="1:5" x14ac:dyDescent="0.2">
      <c r="A194" t="s">
        <v>999</v>
      </c>
      <c r="B194" s="454" t="s">
        <v>1000</v>
      </c>
      <c r="C194" t="s">
        <v>1116</v>
      </c>
      <c r="D194" s="63" t="s">
        <v>1240</v>
      </c>
      <c r="E194" s="455">
        <v>45838</v>
      </c>
    </row>
    <row r="195" spans="1:5" x14ac:dyDescent="0.2">
      <c r="A195" t="s">
        <v>1038</v>
      </c>
      <c r="B195">
        <v>100704</v>
      </c>
      <c r="C195" t="s">
        <v>1116</v>
      </c>
      <c r="D195" s="63" t="s">
        <v>1240</v>
      </c>
      <c r="E195" s="455">
        <v>45838</v>
      </c>
    </row>
    <row r="196" spans="1:5" x14ac:dyDescent="0.2">
      <c r="A196" t="s">
        <v>1006</v>
      </c>
      <c r="B196">
        <v>165201</v>
      </c>
      <c r="C196" t="s">
        <v>1117</v>
      </c>
      <c r="D196" s="63" t="s">
        <v>1240</v>
      </c>
      <c r="E196" s="455">
        <v>45838</v>
      </c>
    </row>
    <row r="197" spans="1:5" x14ac:dyDescent="0.2">
      <c r="A197" t="s">
        <v>1072</v>
      </c>
      <c r="B197">
        <v>174505</v>
      </c>
      <c r="C197" t="s">
        <v>1117</v>
      </c>
      <c r="D197" s="63" t="s">
        <v>1240</v>
      </c>
      <c r="E197" s="455">
        <v>45838</v>
      </c>
    </row>
    <row r="198" spans="1:5" x14ac:dyDescent="0.2">
      <c r="A198" t="s">
        <v>1032</v>
      </c>
      <c r="B198" s="454" t="s">
        <v>1033</v>
      </c>
      <c r="C198" t="s">
        <v>1116</v>
      </c>
      <c r="D198" s="63" t="s">
        <v>1240</v>
      </c>
      <c r="E198" s="455">
        <v>45838</v>
      </c>
    </row>
    <row r="199" spans="1:5" x14ac:dyDescent="0.2">
      <c r="A199" t="s">
        <v>1031</v>
      </c>
      <c r="B199">
        <v>165301</v>
      </c>
      <c r="C199" t="s">
        <v>1117</v>
      </c>
      <c r="D199" s="63" t="s">
        <v>1240</v>
      </c>
      <c r="E199" s="455">
        <v>45838</v>
      </c>
    </row>
    <row r="200" spans="1:5" x14ac:dyDescent="0.2">
      <c r="A200" t="s">
        <v>221</v>
      </c>
      <c r="B200" s="454" t="s">
        <v>222</v>
      </c>
      <c r="C200" t="s">
        <v>1116</v>
      </c>
      <c r="D200" s="63" t="s">
        <v>1240</v>
      </c>
      <c r="E200" s="455">
        <v>45838</v>
      </c>
    </row>
    <row r="201" spans="1:5" x14ac:dyDescent="0.2">
      <c r="A201" t="s">
        <v>1026</v>
      </c>
      <c r="B201">
        <v>100706</v>
      </c>
      <c r="C201" t="s">
        <v>1116</v>
      </c>
      <c r="D201" s="63" t="s">
        <v>1240</v>
      </c>
      <c r="E201" s="455">
        <v>45838</v>
      </c>
    </row>
    <row r="202" spans="1:5" x14ac:dyDescent="0.2">
      <c r="A202" t="s">
        <v>1027</v>
      </c>
      <c r="B202">
        <v>165401</v>
      </c>
      <c r="C202" t="s">
        <v>1116</v>
      </c>
      <c r="D202" s="63" t="s">
        <v>1240</v>
      </c>
      <c r="E202" s="455">
        <v>45838</v>
      </c>
    </row>
    <row r="203" spans="1:5" x14ac:dyDescent="0.2">
      <c r="A203" t="s">
        <v>1245</v>
      </c>
      <c r="B203">
        <v>359119</v>
      </c>
      <c r="C203" t="s">
        <v>1116</v>
      </c>
      <c r="D203" s="63" t="s">
        <v>1240</v>
      </c>
      <c r="E203" s="455">
        <v>45838</v>
      </c>
    </row>
    <row r="204" spans="1:5" x14ac:dyDescent="0.2">
      <c r="A204" t="s">
        <v>466</v>
      </c>
      <c r="B204" s="454" t="s">
        <v>467</v>
      </c>
      <c r="C204" t="s">
        <v>1116</v>
      </c>
      <c r="D204" s="63" t="s">
        <v>1240</v>
      </c>
      <c r="E204" s="455">
        <v>45838</v>
      </c>
    </row>
    <row r="205" spans="1:5" x14ac:dyDescent="0.2">
      <c r="A205" t="s">
        <v>924</v>
      </c>
      <c r="B205">
        <v>100708</v>
      </c>
      <c r="C205" t="s">
        <v>1116</v>
      </c>
      <c r="D205" s="63" t="s">
        <v>1240</v>
      </c>
      <c r="E205" s="455">
        <v>45838</v>
      </c>
    </row>
    <row r="206" spans="1:5" x14ac:dyDescent="0.2">
      <c r="A206" t="s">
        <v>978</v>
      </c>
      <c r="B206">
        <v>105101</v>
      </c>
      <c r="C206" t="s">
        <v>1117</v>
      </c>
      <c r="D206" s="63" t="s">
        <v>1240</v>
      </c>
      <c r="E206" s="455">
        <v>45838</v>
      </c>
    </row>
    <row r="207" spans="1:5" x14ac:dyDescent="0.2">
      <c r="A207" t="s">
        <v>1081</v>
      </c>
      <c r="B207">
        <v>165501</v>
      </c>
      <c r="C207" t="s">
        <v>1116</v>
      </c>
      <c r="D207" s="63" t="s">
        <v>1240</v>
      </c>
      <c r="E207" s="455">
        <v>45838</v>
      </c>
    </row>
    <row r="208" spans="1:5" x14ac:dyDescent="0.2">
      <c r="A208" t="s">
        <v>571</v>
      </c>
      <c r="B208" s="454" t="s">
        <v>572</v>
      </c>
      <c r="C208" t="s">
        <v>1116</v>
      </c>
      <c r="D208" s="63" t="s">
        <v>1240</v>
      </c>
      <c r="E208" s="455">
        <v>45838</v>
      </c>
    </row>
    <row r="209" spans="1:5" x14ac:dyDescent="0.2">
      <c r="A209" t="s">
        <v>1108</v>
      </c>
      <c r="B209">
        <v>165601</v>
      </c>
      <c r="C209" t="s">
        <v>1116</v>
      </c>
      <c r="D209" s="63" t="s">
        <v>1240</v>
      </c>
      <c r="E209" s="455">
        <v>45838</v>
      </c>
    </row>
    <row r="210" spans="1:5" x14ac:dyDescent="0.2">
      <c r="A210" t="s">
        <v>597</v>
      </c>
      <c r="B210" s="454" t="s">
        <v>598</v>
      </c>
      <c r="C210" t="s">
        <v>1116</v>
      </c>
      <c r="D210" s="63" t="s">
        <v>1240</v>
      </c>
      <c r="E210" s="455">
        <v>45838</v>
      </c>
    </row>
    <row r="211" spans="1:5" x14ac:dyDescent="0.2">
      <c r="A211" t="s">
        <v>477</v>
      </c>
      <c r="B211">
        <v>100710</v>
      </c>
      <c r="C211" t="s">
        <v>1116</v>
      </c>
      <c r="D211" s="63" t="s">
        <v>1240</v>
      </c>
      <c r="E211" s="455">
        <v>45838</v>
      </c>
    </row>
    <row r="212" spans="1:5" x14ac:dyDescent="0.2">
      <c r="A212" t="s">
        <v>445</v>
      </c>
      <c r="B212">
        <v>105103</v>
      </c>
      <c r="C212" t="s">
        <v>1116</v>
      </c>
      <c r="D212" s="63" t="s">
        <v>1240</v>
      </c>
      <c r="E212" s="455">
        <v>45838</v>
      </c>
    </row>
    <row r="213" spans="1:5" x14ac:dyDescent="0.2">
      <c r="A213" t="s">
        <v>197</v>
      </c>
      <c r="B213">
        <v>355692</v>
      </c>
      <c r="C213" t="s">
        <v>1116</v>
      </c>
      <c r="D213" s="63" t="s">
        <v>1240</v>
      </c>
      <c r="E213" s="455">
        <v>45838</v>
      </c>
    </row>
    <row r="214" spans="1:5" x14ac:dyDescent="0.2">
      <c r="A214" t="s">
        <v>942</v>
      </c>
      <c r="B214" s="454" t="s">
        <v>943</v>
      </c>
      <c r="C214" t="s">
        <v>1116</v>
      </c>
      <c r="D214" s="63" t="s">
        <v>1240</v>
      </c>
      <c r="E214" s="455">
        <v>45838</v>
      </c>
    </row>
    <row r="215" spans="1:5" x14ac:dyDescent="0.2">
      <c r="A215" t="s">
        <v>746</v>
      </c>
      <c r="B215">
        <v>105104</v>
      </c>
      <c r="C215" t="s">
        <v>1116</v>
      </c>
      <c r="D215" s="63" t="s">
        <v>1240</v>
      </c>
      <c r="E215" s="455">
        <v>45838</v>
      </c>
    </row>
    <row r="216" spans="1:5" x14ac:dyDescent="0.2">
      <c r="A216" t="s">
        <v>282</v>
      </c>
      <c r="B216">
        <v>170302</v>
      </c>
      <c r="C216" t="s">
        <v>1116</v>
      </c>
      <c r="D216" s="63" t="s">
        <v>1240</v>
      </c>
      <c r="E216" s="455">
        <v>45838</v>
      </c>
    </row>
    <row r="217" spans="1:5" x14ac:dyDescent="0.2">
      <c r="A217" t="s">
        <v>536</v>
      </c>
      <c r="B217" s="454" t="s">
        <v>537</v>
      </c>
      <c r="C217" t="s">
        <v>1116</v>
      </c>
      <c r="D217" s="63" t="s">
        <v>1240</v>
      </c>
      <c r="E217" s="455">
        <v>45838</v>
      </c>
    </row>
    <row r="218" spans="1:5" x14ac:dyDescent="0.2">
      <c r="A218" t="s">
        <v>472</v>
      </c>
      <c r="B218" s="454" t="s">
        <v>473</v>
      </c>
      <c r="C218" t="s">
        <v>1116</v>
      </c>
      <c r="D218" s="63" t="s">
        <v>1240</v>
      </c>
      <c r="E218" s="455">
        <v>45838</v>
      </c>
    </row>
    <row r="219" spans="1:5" x14ac:dyDescent="0.2">
      <c r="A219" t="s">
        <v>1009</v>
      </c>
      <c r="B219">
        <v>100712</v>
      </c>
      <c r="C219" t="s">
        <v>1117</v>
      </c>
      <c r="D219" s="63" t="s">
        <v>1240</v>
      </c>
      <c r="E219" s="455">
        <v>45838</v>
      </c>
    </row>
    <row r="220" spans="1:5" x14ac:dyDescent="0.2">
      <c r="A220" t="s">
        <v>739</v>
      </c>
      <c r="B220">
        <v>105301</v>
      </c>
      <c r="C220" t="s">
        <v>1117</v>
      </c>
      <c r="D220" s="63" t="s">
        <v>1240</v>
      </c>
      <c r="E220" s="455">
        <v>45838</v>
      </c>
    </row>
    <row r="221" spans="1:5" x14ac:dyDescent="0.2">
      <c r="A221" t="s">
        <v>1005</v>
      </c>
      <c r="B221">
        <v>170401</v>
      </c>
      <c r="C221" t="s">
        <v>1116</v>
      </c>
      <c r="D221" s="63" t="s">
        <v>1240</v>
      </c>
      <c r="E221" s="455">
        <v>45838</v>
      </c>
    </row>
    <row r="222" spans="1:5" x14ac:dyDescent="0.2">
      <c r="A222" t="s">
        <v>889</v>
      </c>
      <c r="B222" s="454" t="s">
        <v>890</v>
      </c>
      <c r="C222" t="s">
        <v>1116</v>
      </c>
      <c r="D222" s="63" t="s">
        <v>1240</v>
      </c>
      <c r="E222" s="455">
        <v>45838</v>
      </c>
    </row>
    <row r="223" spans="1:5" x14ac:dyDescent="0.2">
      <c r="A223" t="s">
        <v>290</v>
      </c>
      <c r="B223">
        <v>170501</v>
      </c>
      <c r="C223" t="s">
        <v>1116</v>
      </c>
      <c r="D223" s="63" t="s">
        <v>1240</v>
      </c>
      <c r="E223" s="455">
        <v>45838</v>
      </c>
    </row>
    <row r="224" spans="1:5" x14ac:dyDescent="0.2">
      <c r="A224" t="s">
        <v>1084</v>
      </c>
      <c r="B224" s="454" t="s">
        <v>1085</v>
      </c>
      <c r="C224" t="s">
        <v>1116</v>
      </c>
      <c r="D224" s="63" t="s">
        <v>1240</v>
      </c>
      <c r="E224" s="455">
        <v>45838</v>
      </c>
    </row>
    <row r="225" spans="1:5" x14ac:dyDescent="0.2">
      <c r="A225" t="s">
        <v>794</v>
      </c>
      <c r="B225">
        <v>105303</v>
      </c>
      <c r="C225" t="s">
        <v>1116</v>
      </c>
      <c r="D225" s="63" t="s">
        <v>1240</v>
      </c>
      <c r="E225" s="455">
        <v>45838</v>
      </c>
    </row>
    <row r="226" spans="1:5" x14ac:dyDescent="0.2">
      <c r="A226" t="s">
        <v>386</v>
      </c>
      <c r="B226">
        <v>170601</v>
      </c>
      <c r="C226" t="s">
        <v>1116</v>
      </c>
      <c r="D226" s="63" t="s">
        <v>1240</v>
      </c>
      <c r="E226" s="455">
        <v>45838</v>
      </c>
    </row>
    <row r="227" spans="1:5" x14ac:dyDescent="0.2">
      <c r="A227" t="s">
        <v>533</v>
      </c>
      <c r="B227" s="454" t="s">
        <v>534</v>
      </c>
      <c r="C227" t="s">
        <v>1116</v>
      </c>
      <c r="D227" s="63" t="s">
        <v>1240</v>
      </c>
      <c r="E227" s="455">
        <v>45838</v>
      </c>
    </row>
    <row r="228" spans="1:5" x14ac:dyDescent="0.2">
      <c r="A228" t="s">
        <v>1246</v>
      </c>
      <c r="B228">
        <v>105304</v>
      </c>
      <c r="C228" t="s">
        <v>1116</v>
      </c>
      <c r="D228" s="63" t="s">
        <v>1240</v>
      </c>
      <c r="E228" s="455">
        <v>45838</v>
      </c>
    </row>
    <row r="229" spans="1:5" x14ac:dyDescent="0.2">
      <c r="A229" t="s">
        <v>596</v>
      </c>
      <c r="B229">
        <v>171001</v>
      </c>
      <c r="C229" t="s">
        <v>1116</v>
      </c>
      <c r="D229" s="63" t="s">
        <v>1240</v>
      </c>
      <c r="E229" s="455">
        <v>45838</v>
      </c>
    </row>
    <row r="230" spans="1:5" x14ac:dyDescent="0.2">
      <c r="A230" t="s">
        <v>146</v>
      </c>
      <c r="B230" s="454" t="s">
        <v>147</v>
      </c>
      <c r="C230" t="s">
        <v>1117</v>
      </c>
      <c r="D230" s="63" t="s">
        <v>1240</v>
      </c>
      <c r="E230" s="455">
        <v>45838</v>
      </c>
    </row>
    <row r="231" spans="1:5" x14ac:dyDescent="0.2">
      <c r="A231" t="s">
        <v>144</v>
      </c>
      <c r="B231">
        <v>171301</v>
      </c>
      <c r="C231" t="s">
        <v>1116</v>
      </c>
      <c r="D231" s="63" t="s">
        <v>1240</v>
      </c>
      <c r="E231" s="455">
        <v>45838</v>
      </c>
    </row>
    <row r="232" spans="1:5" x14ac:dyDescent="0.2">
      <c r="A232" t="s">
        <v>244</v>
      </c>
      <c r="B232" s="454" t="s">
        <v>245</v>
      </c>
      <c r="C232" t="s">
        <v>1116</v>
      </c>
      <c r="D232" s="63" t="s">
        <v>1240</v>
      </c>
      <c r="E232" s="455">
        <v>45838</v>
      </c>
    </row>
    <row r="233" spans="1:5" x14ac:dyDescent="0.2">
      <c r="A233" t="s">
        <v>331</v>
      </c>
      <c r="B233">
        <v>100901</v>
      </c>
      <c r="C233" t="s">
        <v>1116</v>
      </c>
      <c r="D233" s="63" t="s">
        <v>1240</v>
      </c>
      <c r="E233" s="455">
        <v>45838</v>
      </c>
    </row>
    <row r="234" spans="1:5" x14ac:dyDescent="0.2">
      <c r="A234" t="s">
        <v>808</v>
      </c>
      <c r="B234">
        <v>171302</v>
      </c>
      <c r="C234" t="s">
        <v>1117</v>
      </c>
      <c r="D234" s="63" t="s">
        <v>1240</v>
      </c>
      <c r="E234" s="455">
        <v>45838</v>
      </c>
    </row>
    <row r="235" spans="1:5" x14ac:dyDescent="0.2">
      <c r="A235" t="s">
        <v>388</v>
      </c>
      <c r="B235" s="454" t="s">
        <v>389</v>
      </c>
      <c r="C235" t="s">
        <v>1116</v>
      </c>
      <c r="D235" s="63" t="s">
        <v>1240</v>
      </c>
      <c r="E235" s="455">
        <v>45838</v>
      </c>
    </row>
    <row r="236" spans="1:5" x14ac:dyDescent="0.2">
      <c r="A236" t="s">
        <v>406</v>
      </c>
      <c r="B236">
        <v>101301</v>
      </c>
      <c r="C236" t="s">
        <v>1116</v>
      </c>
      <c r="D236" s="63" t="s">
        <v>1240</v>
      </c>
      <c r="E236" s="455">
        <v>45838</v>
      </c>
    </row>
    <row r="237" spans="1:5" x14ac:dyDescent="0.2">
      <c r="A237" t="s">
        <v>639</v>
      </c>
      <c r="B237">
        <v>105604</v>
      </c>
      <c r="C237" t="s">
        <v>1116</v>
      </c>
      <c r="D237" s="63" t="s">
        <v>1240</v>
      </c>
      <c r="E237" s="455">
        <v>45838</v>
      </c>
    </row>
    <row r="238" spans="1:5" x14ac:dyDescent="0.2">
      <c r="A238" t="s">
        <v>355</v>
      </c>
      <c r="B238">
        <v>171401</v>
      </c>
      <c r="C238" t="s">
        <v>1116</v>
      </c>
      <c r="D238" s="63" t="s">
        <v>1240</v>
      </c>
      <c r="E238" s="455">
        <v>45838</v>
      </c>
    </row>
    <row r="239" spans="1:5" x14ac:dyDescent="0.2">
      <c r="A239" t="s">
        <v>1247</v>
      </c>
      <c r="B239" s="454" t="s">
        <v>1271</v>
      </c>
      <c r="C239" t="s">
        <v>1116</v>
      </c>
      <c r="D239" s="63" t="s">
        <v>1240</v>
      </c>
      <c r="E239" s="455">
        <v>45838</v>
      </c>
    </row>
    <row r="240" spans="1:5" x14ac:dyDescent="0.2">
      <c r="A240" t="s">
        <v>580</v>
      </c>
      <c r="B240" s="454" t="s">
        <v>581</v>
      </c>
      <c r="C240" t="s">
        <v>1116</v>
      </c>
      <c r="D240" s="63" t="s">
        <v>1240</v>
      </c>
      <c r="E240" s="455">
        <v>45838</v>
      </c>
    </row>
    <row r="241" spans="1:5" x14ac:dyDescent="0.2">
      <c r="A241" t="s">
        <v>320</v>
      </c>
      <c r="B241">
        <v>105605</v>
      </c>
      <c r="C241" t="s">
        <v>1116</v>
      </c>
      <c r="D241" s="63" t="s">
        <v>1240</v>
      </c>
      <c r="E241" s="455">
        <v>45838</v>
      </c>
    </row>
    <row r="242" spans="1:5" x14ac:dyDescent="0.2">
      <c r="A242" t="s">
        <v>1248</v>
      </c>
      <c r="B242">
        <v>104203</v>
      </c>
      <c r="C242" t="s">
        <v>1117</v>
      </c>
      <c r="D242" s="63" t="s">
        <v>1240</v>
      </c>
      <c r="E242" s="455">
        <v>45838</v>
      </c>
    </row>
    <row r="243" spans="1:5" x14ac:dyDescent="0.2">
      <c r="A243" t="s">
        <v>722</v>
      </c>
      <c r="B243" s="454" t="s">
        <v>723</v>
      </c>
      <c r="C243" t="s">
        <v>1116</v>
      </c>
      <c r="D243" s="63" t="s">
        <v>1240</v>
      </c>
      <c r="E243" s="455">
        <v>45838</v>
      </c>
    </row>
    <row r="244" spans="1:5" x14ac:dyDescent="0.2">
      <c r="A244" t="s">
        <v>974</v>
      </c>
      <c r="B244">
        <v>171503</v>
      </c>
      <c r="C244" t="s">
        <v>1116</v>
      </c>
      <c r="D244" s="63" t="s">
        <v>1240</v>
      </c>
      <c r="E244" s="455">
        <v>45838</v>
      </c>
    </row>
    <row r="245" spans="1:5" x14ac:dyDescent="0.2">
      <c r="A245" t="s">
        <v>577</v>
      </c>
      <c r="B245" s="454" t="s">
        <v>578</v>
      </c>
      <c r="C245" t="s">
        <v>1116</v>
      </c>
      <c r="D245" s="63" t="s">
        <v>1240</v>
      </c>
      <c r="E245" s="455">
        <v>45838</v>
      </c>
    </row>
    <row r="246" spans="1:5" x14ac:dyDescent="0.2">
      <c r="A246" t="s">
        <v>193</v>
      </c>
      <c r="B246">
        <v>101501</v>
      </c>
      <c r="C246" t="s">
        <v>1116</v>
      </c>
      <c r="D246" s="63" t="s">
        <v>1240</v>
      </c>
      <c r="E246" s="455">
        <v>45838</v>
      </c>
    </row>
    <row r="247" spans="1:5" x14ac:dyDescent="0.2">
      <c r="A247" t="s">
        <v>156</v>
      </c>
      <c r="B247">
        <v>110101</v>
      </c>
      <c r="C247" t="s">
        <v>1116</v>
      </c>
      <c r="D247" s="63" t="s">
        <v>1240</v>
      </c>
      <c r="E247" s="455">
        <v>45838</v>
      </c>
    </row>
    <row r="248" spans="1:5" x14ac:dyDescent="0.2">
      <c r="A248" t="s">
        <v>1069</v>
      </c>
      <c r="B248">
        <v>171601</v>
      </c>
      <c r="C248" t="s">
        <v>1116</v>
      </c>
      <c r="D248" s="63" t="s">
        <v>1240</v>
      </c>
      <c r="E248" s="455">
        <v>45838</v>
      </c>
    </row>
    <row r="249" spans="1:5" x14ac:dyDescent="0.2">
      <c r="A249" t="s">
        <v>544</v>
      </c>
      <c r="B249" s="454" t="s">
        <v>545</v>
      </c>
      <c r="C249" t="s">
        <v>1116</v>
      </c>
      <c r="D249" s="63" t="s">
        <v>1240</v>
      </c>
      <c r="E249" s="455">
        <v>45838</v>
      </c>
    </row>
    <row r="250" spans="1:5" x14ac:dyDescent="0.2">
      <c r="A250" t="s">
        <v>557</v>
      </c>
      <c r="B250">
        <v>101502</v>
      </c>
      <c r="C250" t="s">
        <v>1116</v>
      </c>
      <c r="D250" s="63" t="s">
        <v>1240</v>
      </c>
      <c r="E250" s="455">
        <v>45838</v>
      </c>
    </row>
    <row r="251" spans="1:5" x14ac:dyDescent="0.2">
      <c r="A251" t="s">
        <v>235</v>
      </c>
      <c r="B251">
        <v>110401</v>
      </c>
      <c r="C251" t="s">
        <v>1116</v>
      </c>
      <c r="D251" s="63" t="s">
        <v>1240</v>
      </c>
      <c r="E251" s="455">
        <v>45838</v>
      </c>
    </row>
    <row r="252" spans="1:5" x14ac:dyDescent="0.2">
      <c r="A252" t="s">
        <v>456</v>
      </c>
      <c r="B252">
        <v>171701</v>
      </c>
      <c r="C252" t="s">
        <v>1118</v>
      </c>
      <c r="D252" s="63" t="s">
        <v>1240</v>
      </c>
      <c r="E252" s="455">
        <v>45838</v>
      </c>
    </row>
    <row r="253" spans="1:5" x14ac:dyDescent="0.2">
      <c r="A253" t="s">
        <v>592</v>
      </c>
      <c r="B253" s="454" t="s">
        <v>593</v>
      </c>
      <c r="C253" t="s">
        <v>1116</v>
      </c>
      <c r="D253" s="63" t="s">
        <v>1240</v>
      </c>
      <c r="E253" s="455">
        <v>45838</v>
      </c>
    </row>
    <row r="254" spans="1:5" x14ac:dyDescent="0.2">
      <c r="A254" t="s">
        <v>186</v>
      </c>
      <c r="B254">
        <v>110801</v>
      </c>
      <c r="C254" t="s">
        <v>1116</v>
      </c>
      <c r="D254" s="63" t="s">
        <v>1240</v>
      </c>
      <c r="E254" s="455">
        <v>45838</v>
      </c>
    </row>
    <row r="255" spans="1:5" x14ac:dyDescent="0.2">
      <c r="A255" t="s">
        <v>368</v>
      </c>
      <c r="B255">
        <v>172001</v>
      </c>
      <c r="C255" t="s">
        <v>1116</v>
      </c>
      <c r="D255" s="63" t="s">
        <v>1240</v>
      </c>
      <c r="E255" s="455">
        <v>45838</v>
      </c>
    </row>
    <row r="256" spans="1:5" x14ac:dyDescent="0.2">
      <c r="A256" t="s">
        <v>951</v>
      </c>
      <c r="B256" s="454" t="s">
        <v>952</v>
      </c>
      <c r="C256" t="s">
        <v>1115</v>
      </c>
      <c r="D256" s="63" t="s">
        <v>1240</v>
      </c>
      <c r="E256" s="455">
        <v>45838</v>
      </c>
    </row>
    <row r="257" spans="1:5" x14ac:dyDescent="0.2">
      <c r="A257" t="s">
        <v>250</v>
      </c>
      <c r="B257" s="454" t="s">
        <v>251</v>
      </c>
      <c r="C257" t="s">
        <v>1117</v>
      </c>
      <c r="D257" s="63" t="s">
        <v>1240</v>
      </c>
      <c r="E257" s="455">
        <v>45838</v>
      </c>
    </row>
    <row r="258" spans="1:5" x14ac:dyDescent="0.2">
      <c r="A258" t="s">
        <v>931</v>
      </c>
      <c r="B258">
        <v>101504</v>
      </c>
      <c r="C258" t="s">
        <v>1116</v>
      </c>
      <c r="D258" s="63" t="s">
        <v>1240</v>
      </c>
      <c r="E258" s="455">
        <v>45838</v>
      </c>
    </row>
    <row r="259" spans="1:5" x14ac:dyDescent="0.2">
      <c r="A259" t="s">
        <v>285</v>
      </c>
      <c r="B259">
        <v>110802</v>
      </c>
      <c r="C259" t="s">
        <v>1116</v>
      </c>
      <c r="D259" s="63" t="s">
        <v>1240</v>
      </c>
      <c r="E259" s="455">
        <v>45838</v>
      </c>
    </row>
    <row r="260" spans="1:5" x14ac:dyDescent="0.2">
      <c r="A260" t="s">
        <v>787</v>
      </c>
      <c r="B260">
        <v>172002</v>
      </c>
      <c r="C260" t="s">
        <v>1117</v>
      </c>
      <c r="D260" s="63" t="s">
        <v>1240</v>
      </c>
      <c r="E260" s="455">
        <v>45838</v>
      </c>
    </row>
    <row r="261" spans="1:5" x14ac:dyDescent="0.2">
      <c r="A261" t="s">
        <v>564</v>
      </c>
      <c r="B261" s="454" t="s">
        <v>565</v>
      </c>
      <c r="C261" t="s">
        <v>1116</v>
      </c>
      <c r="D261" s="63" t="s">
        <v>1240</v>
      </c>
      <c r="E261" s="455">
        <v>45838</v>
      </c>
    </row>
    <row r="262" spans="1:5" x14ac:dyDescent="0.2">
      <c r="A262" t="s">
        <v>126</v>
      </c>
      <c r="B262" s="454" t="s">
        <v>127</v>
      </c>
      <c r="C262" t="s">
        <v>1116</v>
      </c>
      <c r="D262" s="63" t="s">
        <v>1240</v>
      </c>
      <c r="E262" s="455">
        <v>45838</v>
      </c>
    </row>
    <row r="263" spans="1:5" x14ac:dyDescent="0.2">
      <c r="A263" t="s">
        <v>1073</v>
      </c>
      <c r="B263">
        <v>101506</v>
      </c>
      <c r="C263" t="s">
        <v>1116</v>
      </c>
      <c r="D263" s="63" t="s">
        <v>1240</v>
      </c>
      <c r="E263" s="455">
        <v>45838</v>
      </c>
    </row>
    <row r="264" spans="1:5" x14ac:dyDescent="0.2">
      <c r="A264" t="s">
        <v>341</v>
      </c>
      <c r="B264">
        <v>111001</v>
      </c>
      <c r="C264" t="s">
        <v>1116</v>
      </c>
      <c r="D264" s="63" t="s">
        <v>1240</v>
      </c>
      <c r="E264" s="455">
        <v>45838</v>
      </c>
    </row>
    <row r="265" spans="1:5" x14ac:dyDescent="0.2">
      <c r="A265" t="s">
        <v>730</v>
      </c>
      <c r="B265">
        <v>172101</v>
      </c>
      <c r="C265" t="s">
        <v>1116</v>
      </c>
      <c r="D265" s="63" t="s">
        <v>1240</v>
      </c>
      <c r="E265" s="455">
        <v>45838</v>
      </c>
    </row>
    <row r="266" spans="1:5" x14ac:dyDescent="0.2">
      <c r="A266" t="s">
        <v>272</v>
      </c>
      <c r="B266" s="454" t="s">
        <v>273</v>
      </c>
      <c r="C266" t="s">
        <v>1116</v>
      </c>
      <c r="D266" s="63" t="s">
        <v>1240</v>
      </c>
      <c r="E266" s="455">
        <v>45838</v>
      </c>
    </row>
    <row r="267" spans="1:5" x14ac:dyDescent="0.2">
      <c r="A267" t="s">
        <v>418</v>
      </c>
      <c r="B267">
        <v>101507</v>
      </c>
      <c r="C267" t="s">
        <v>1117</v>
      </c>
      <c r="D267" s="63" t="s">
        <v>1240</v>
      </c>
      <c r="E267" s="455">
        <v>45838</v>
      </c>
    </row>
    <row r="268" spans="1:5" x14ac:dyDescent="0.2">
      <c r="A268" t="s">
        <v>482</v>
      </c>
      <c r="B268">
        <v>112001</v>
      </c>
      <c r="C268" t="s">
        <v>1116</v>
      </c>
      <c r="D268" s="63" t="s">
        <v>1240</v>
      </c>
      <c r="E268" s="455">
        <v>45838</v>
      </c>
    </row>
    <row r="269" spans="1:5" x14ac:dyDescent="0.2">
      <c r="A269" t="s">
        <v>148</v>
      </c>
      <c r="B269">
        <v>172201</v>
      </c>
      <c r="C269" t="s">
        <v>1116</v>
      </c>
      <c r="D269" s="63" t="s">
        <v>1240</v>
      </c>
      <c r="E269" s="455">
        <v>45838</v>
      </c>
    </row>
    <row r="270" spans="1:5" x14ac:dyDescent="0.2">
      <c r="A270" t="s">
        <v>724</v>
      </c>
      <c r="B270" s="454" t="s">
        <v>725</v>
      </c>
      <c r="C270" t="s">
        <v>1115</v>
      </c>
      <c r="D270" s="63" t="s">
        <v>1240</v>
      </c>
      <c r="E270" s="455">
        <v>45838</v>
      </c>
    </row>
    <row r="271" spans="1:5" x14ac:dyDescent="0.2">
      <c r="A271" t="s">
        <v>604</v>
      </c>
      <c r="B271">
        <v>101508</v>
      </c>
      <c r="C271" t="s">
        <v>1116</v>
      </c>
      <c r="D271" s="63" t="s">
        <v>1240</v>
      </c>
      <c r="E271" s="455">
        <v>45838</v>
      </c>
    </row>
    <row r="272" spans="1:5" x14ac:dyDescent="0.2">
      <c r="A272" t="s">
        <v>661</v>
      </c>
      <c r="B272">
        <v>112801</v>
      </c>
      <c r="C272" t="s">
        <v>1116</v>
      </c>
      <c r="D272" s="63" t="s">
        <v>1240</v>
      </c>
      <c r="E272" s="455">
        <v>45838</v>
      </c>
    </row>
    <row r="273" spans="1:5" x14ac:dyDescent="0.2">
      <c r="A273" t="s">
        <v>220</v>
      </c>
      <c r="B273">
        <v>172202</v>
      </c>
      <c r="C273" t="s">
        <v>1116</v>
      </c>
      <c r="D273" s="63" t="s">
        <v>1240</v>
      </c>
      <c r="E273" s="455">
        <v>45838</v>
      </c>
    </row>
    <row r="274" spans="1:5" x14ac:dyDescent="0.2">
      <c r="A274" t="s">
        <v>809</v>
      </c>
      <c r="B274" s="454" t="s">
        <v>810</v>
      </c>
      <c r="C274" t="s">
        <v>1116</v>
      </c>
      <c r="D274" s="63" t="s">
        <v>1240</v>
      </c>
      <c r="E274" s="455">
        <v>45838</v>
      </c>
    </row>
    <row r="275" spans="1:5" x14ac:dyDescent="0.2">
      <c r="A275" t="s">
        <v>1076</v>
      </c>
      <c r="B275">
        <v>172203</v>
      </c>
      <c r="C275" t="s">
        <v>1116</v>
      </c>
      <c r="D275" s="63" t="s">
        <v>1240</v>
      </c>
      <c r="E275" s="455">
        <v>45838</v>
      </c>
    </row>
    <row r="276" spans="1:5" x14ac:dyDescent="0.2">
      <c r="A276" t="s">
        <v>864</v>
      </c>
      <c r="B276" s="454" t="s">
        <v>865</v>
      </c>
      <c r="C276" t="s">
        <v>1116</v>
      </c>
      <c r="D276" s="63" t="s">
        <v>1240</v>
      </c>
      <c r="E276" s="455">
        <v>45838</v>
      </c>
    </row>
    <row r="277" spans="1:5" x14ac:dyDescent="0.2">
      <c r="A277" t="s">
        <v>312</v>
      </c>
      <c r="B277">
        <v>101510</v>
      </c>
      <c r="C277" t="s">
        <v>1120</v>
      </c>
      <c r="D277" s="63" t="s">
        <v>1240</v>
      </c>
      <c r="E277" s="455">
        <v>45838</v>
      </c>
    </row>
    <row r="278" spans="1:5" x14ac:dyDescent="0.2">
      <c r="A278" t="s">
        <v>704</v>
      </c>
      <c r="B278">
        <v>113101</v>
      </c>
      <c r="C278" t="s">
        <v>1116</v>
      </c>
      <c r="D278" s="63" t="s">
        <v>1240</v>
      </c>
      <c r="E278" s="455">
        <v>45838</v>
      </c>
    </row>
    <row r="279" spans="1:5" x14ac:dyDescent="0.2">
      <c r="A279" t="s">
        <v>209</v>
      </c>
      <c r="B279">
        <v>172401</v>
      </c>
      <c r="C279" t="s">
        <v>1116</v>
      </c>
      <c r="D279" s="63" t="s">
        <v>1240</v>
      </c>
      <c r="E279" s="455">
        <v>45838</v>
      </c>
    </row>
    <row r="280" spans="1:5" x14ac:dyDescent="0.2">
      <c r="A280" t="s">
        <v>868</v>
      </c>
      <c r="B280" s="454" t="s">
        <v>869</v>
      </c>
      <c r="C280" t="s">
        <v>1116</v>
      </c>
      <c r="D280" s="63" t="s">
        <v>1240</v>
      </c>
      <c r="E280" s="455">
        <v>45838</v>
      </c>
    </row>
    <row r="281" spans="1:5" x14ac:dyDescent="0.2">
      <c r="A281" t="s">
        <v>1048</v>
      </c>
      <c r="B281" s="454" t="s">
        <v>1049</v>
      </c>
      <c r="C281" t="s">
        <v>1117</v>
      </c>
      <c r="D281" s="63" t="s">
        <v>1240</v>
      </c>
      <c r="E281" s="455">
        <v>45838</v>
      </c>
    </row>
    <row r="282" spans="1:5" x14ac:dyDescent="0.2">
      <c r="A282" t="s">
        <v>956</v>
      </c>
      <c r="B282">
        <v>101511</v>
      </c>
      <c r="C282" t="s">
        <v>1116</v>
      </c>
      <c r="D282" s="63" t="s">
        <v>1240</v>
      </c>
      <c r="E282" s="455">
        <v>45838</v>
      </c>
    </row>
    <row r="283" spans="1:5" x14ac:dyDescent="0.2">
      <c r="A283" t="s">
        <v>906</v>
      </c>
      <c r="B283">
        <v>113201</v>
      </c>
      <c r="C283" t="s">
        <v>1116</v>
      </c>
      <c r="D283" s="63" t="s">
        <v>1240</v>
      </c>
      <c r="E283" s="455">
        <v>45838</v>
      </c>
    </row>
    <row r="284" spans="1:5" x14ac:dyDescent="0.2">
      <c r="A284" t="s">
        <v>731</v>
      </c>
      <c r="B284">
        <v>172601</v>
      </c>
      <c r="C284" t="s">
        <v>1116</v>
      </c>
      <c r="D284" s="63" t="s">
        <v>1240</v>
      </c>
      <c r="E284" s="455">
        <v>45838</v>
      </c>
    </row>
    <row r="285" spans="1:5" x14ac:dyDescent="0.2">
      <c r="A285" t="s">
        <v>940</v>
      </c>
      <c r="B285" s="454" t="s">
        <v>941</v>
      </c>
      <c r="C285" t="s">
        <v>1116</v>
      </c>
      <c r="D285" s="63" t="s">
        <v>1240</v>
      </c>
      <c r="E285" s="455">
        <v>45838</v>
      </c>
    </row>
    <row r="286" spans="1:5" x14ac:dyDescent="0.2">
      <c r="A286" t="s">
        <v>182</v>
      </c>
      <c r="B286">
        <v>101512</v>
      </c>
      <c r="C286" t="s">
        <v>1116</v>
      </c>
      <c r="D286" s="63" t="s">
        <v>1240</v>
      </c>
      <c r="E286" s="455">
        <v>45838</v>
      </c>
    </row>
    <row r="287" spans="1:5" x14ac:dyDescent="0.2">
      <c r="A287" t="s">
        <v>735</v>
      </c>
      <c r="B287">
        <v>113301</v>
      </c>
      <c r="C287" t="s">
        <v>1116</v>
      </c>
      <c r="D287" s="63" t="s">
        <v>1240</v>
      </c>
      <c r="E287" s="455">
        <v>45838</v>
      </c>
    </row>
    <row r="288" spans="1:5" x14ac:dyDescent="0.2">
      <c r="A288" t="s">
        <v>1249</v>
      </c>
      <c r="B288">
        <v>172701</v>
      </c>
      <c r="C288" t="s">
        <v>1116</v>
      </c>
      <c r="D288" s="63" t="s">
        <v>1240</v>
      </c>
      <c r="E288" s="455">
        <v>45838</v>
      </c>
    </row>
    <row r="289" spans="1:5" x14ac:dyDescent="0.2">
      <c r="A289" t="s">
        <v>975</v>
      </c>
      <c r="B289" s="454" t="s">
        <v>976</v>
      </c>
      <c r="C289" t="s">
        <v>1116</v>
      </c>
      <c r="D289" s="63" t="s">
        <v>1240</v>
      </c>
      <c r="E289" s="455">
        <v>45838</v>
      </c>
    </row>
    <row r="290" spans="1:5" x14ac:dyDescent="0.2">
      <c r="A290" t="s">
        <v>417</v>
      </c>
      <c r="B290">
        <v>101514</v>
      </c>
      <c r="C290" t="s">
        <v>1116</v>
      </c>
      <c r="D290" s="63" t="s">
        <v>1240</v>
      </c>
      <c r="E290" s="455">
        <v>45838</v>
      </c>
    </row>
    <row r="291" spans="1:5" x14ac:dyDescent="0.2">
      <c r="A291" t="s">
        <v>829</v>
      </c>
      <c r="B291">
        <v>114001</v>
      </c>
      <c r="C291" t="s">
        <v>1116</v>
      </c>
      <c r="D291" s="63" t="s">
        <v>1240</v>
      </c>
      <c r="E291" s="455">
        <v>45838</v>
      </c>
    </row>
    <row r="292" spans="1:5" x14ac:dyDescent="0.2">
      <c r="A292" t="s">
        <v>412</v>
      </c>
      <c r="B292" s="454" t="s">
        <v>413</v>
      </c>
      <c r="C292" t="s">
        <v>1116</v>
      </c>
      <c r="D292" s="63" t="s">
        <v>1240</v>
      </c>
      <c r="E292" s="455">
        <v>45838</v>
      </c>
    </row>
    <row r="293" spans="1:5" x14ac:dyDescent="0.2">
      <c r="A293" t="s">
        <v>852</v>
      </c>
      <c r="B293">
        <v>114201</v>
      </c>
      <c r="C293" t="s">
        <v>1117</v>
      </c>
      <c r="D293" s="63" t="s">
        <v>1240</v>
      </c>
      <c r="E293" s="455">
        <v>45838</v>
      </c>
    </row>
    <row r="294" spans="1:5" x14ac:dyDescent="0.2">
      <c r="A294" t="s">
        <v>286</v>
      </c>
      <c r="B294">
        <v>172901</v>
      </c>
      <c r="C294" t="s">
        <v>1116</v>
      </c>
      <c r="D294" s="63" t="s">
        <v>1240</v>
      </c>
      <c r="E294" s="455">
        <v>45838</v>
      </c>
    </row>
    <row r="295" spans="1:5" x14ac:dyDescent="0.2">
      <c r="A295" t="s">
        <v>135</v>
      </c>
      <c r="B295" s="454" t="s">
        <v>136</v>
      </c>
      <c r="C295" t="s">
        <v>1116</v>
      </c>
      <c r="D295" s="63" t="s">
        <v>1240</v>
      </c>
      <c r="E295" s="455">
        <v>45838</v>
      </c>
    </row>
    <row r="296" spans="1:5" x14ac:dyDescent="0.2">
      <c r="A296" t="s">
        <v>326</v>
      </c>
      <c r="B296">
        <v>114301</v>
      </c>
      <c r="C296" t="s">
        <v>1116</v>
      </c>
      <c r="D296" s="63" t="s">
        <v>1240</v>
      </c>
      <c r="E296" s="455">
        <v>45838</v>
      </c>
    </row>
    <row r="297" spans="1:5" x14ac:dyDescent="0.2">
      <c r="A297" t="s">
        <v>278</v>
      </c>
      <c r="B297">
        <v>173001</v>
      </c>
      <c r="C297" t="s">
        <v>1117</v>
      </c>
      <c r="D297" s="63" t="s">
        <v>1240</v>
      </c>
      <c r="E297" s="455">
        <v>45838</v>
      </c>
    </row>
    <row r="298" spans="1:5" x14ac:dyDescent="0.2">
      <c r="A298" t="s">
        <v>937</v>
      </c>
      <c r="B298">
        <v>100702</v>
      </c>
      <c r="C298" t="s">
        <v>1116</v>
      </c>
      <c r="D298" s="63" t="s">
        <v>1240</v>
      </c>
      <c r="E298" s="455">
        <v>45838</v>
      </c>
    </row>
    <row r="299" spans="1:5" x14ac:dyDescent="0.2">
      <c r="A299" t="s">
        <v>150</v>
      </c>
      <c r="B299" s="454" t="s">
        <v>151</v>
      </c>
      <c r="C299" t="s">
        <v>1117</v>
      </c>
      <c r="D299" s="63" t="s">
        <v>1240</v>
      </c>
      <c r="E299" s="455">
        <v>45838</v>
      </c>
    </row>
    <row r="300" spans="1:5" x14ac:dyDescent="0.2">
      <c r="A300" t="s">
        <v>394</v>
      </c>
      <c r="B300">
        <v>101517</v>
      </c>
      <c r="C300" t="s">
        <v>1116</v>
      </c>
      <c r="D300" s="63" t="s">
        <v>1240</v>
      </c>
      <c r="E300" s="455">
        <v>45838</v>
      </c>
    </row>
    <row r="301" spans="1:5" x14ac:dyDescent="0.2">
      <c r="A301" t="s">
        <v>819</v>
      </c>
      <c r="B301">
        <v>114302</v>
      </c>
      <c r="C301" t="s">
        <v>1116</v>
      </c>
      <c r="D301" s="63" t="s">
        <v>1240</v>
      </c>
      <c r="E301" s="455">
        <v>45838</v>
      </c>
    </row>
    <row r="302" spans="1:5" x14ac:dyDescent="0.2">
      <c r="A302" t="s">
        <v>688</v>
      </c>
      <c r="B302">
        <v>173003</v>
      </c>
      <c r="C302" t="s">
        <v>1116</v>
      </c>
      <c r="D302" s="63" t="s">
        <v>1240</v>
      </c>
      <c r="E302" s="455">
        <v>45838</v>
      </c>
    </row>
    <row r="303" spans="1:5" x14ac:dyDescent="0.2">
      <c r="A303" t="s">
        <v>198</v>
      </c>
      <c r="B303" s="454" t="s">
        <v>199</v>
      </c>
      <c r="C303" t="s">
        <v>1116</v>
      </c>
      <c r="D303" s="63" t="s">
        <v>1240</v>
      </c>
      <c r="E303" s="455">
        <v>45838</v>
      </c>
    </row>
    <row r="304" spans="1:5" x14ac:dyDescent="0.2">
      <c r="A304" t="s">
        <v>260</v>
      </c>
      <c r="B304" s="454" t="s">
        <v>261</v>
      </c>
      <c r="C304" t="s">
        <v>1116</v>
      </c>
      <c r="D304" s="63" t="s">
        <v>1240</v>
      </c>
      <c r="E304" s="455">
        <v>45838</v>
      </c>
    </row>
    <row r="305" spans="1:5" x14ac:dyDescent="0.2">
      <c r="A305" t="s">
        <v>495</v>
      </c>
      <c r="B305">
        <v>101518</v>
      </c>
      <c r="C305" t="s">
        <v>1116</v>
      </c>
      <c r="D305" s="63" t="s">
        <v>1240</v>
      </c>
      <c r="E305" s="455">
        <v>45838</v>
      </c>
    </row>
    <row r="306" spans="1:5" x14ac:dyDescent="0.2">
      <c r="A306" t="s">
        <v>871</v>
      </c>
      <c r="B306">
        <v>114303</v>
      </c>
      <c r="C306" t="s">
        <v>1116</v>
      </c>
      <c r="D306" s="63" t="s">
        <v>1240</v>
      </c>
      <c r="E306" s="455">
        <v>45838</v>
      </c>
    </row>
    <row r="307" spans="1:5" x14ac:dyDescent="0.2">
      <c r="A307" t="s">
        <v>677</v>
      </c>
      <c r="B307">
        <v>173004</v>
      </c>
      <c r="C307" t="s">
        <v>1116</v>
      </c>
      <c r="D307" s="63" t="s">
        <v>1240</v>
      </c>
      <c r="E307" s="455">
        <v>45838</v>
      </c>
    </row>
    <row r="308" spans="1:5" x14ac:dyDescent="0.2">
      <c r="A308" t="s">
        <v>1037</v>
      </c>
      <c r="B308">
        <v>230701</v>
      </c>
      <c r="C308" t="s">
        <v>1117</v>
      </c>
      <c r="D308" s="63" t="s">
        <v>1240</v>
      </c>
      <c r="E308" s="455">
        <v>45838</v>
      </c>
    </row>
    <row r="309" spans="1:5" x14ac:dyDescent="0.2">
      <c r="A309" t="s">
        <v>1250</v>
      </c>
      <c r="B309">
        <v>309118</v>
      </c>
      <c r="C309" t="s">
        <v>1116</v>
      </c>
      <c r="D309" s="63" t="s">
        <v>1240</v>
      </c>
      <c r="E309" s="455">
        <v>45838</v>
      </c>
    </row>
    <row r="310" spans="1:5" x14ac:dyDescent="0.2">
      <c r="A310" t="s">
        <v>252</v>
      </c>
      <c r="B310" s="454" t="s">
        <v>253</v>
      </c>
      <c r="C310" t="s">
        <v>1118</v>
      </c>
      <c r="D310" s="63" t="s">
        <v>1240</v>
      </c>
      <c r="E310" s="455">
        <v>45838</v>
      </c>
    </row>
    <row r="311" spans="1:5" x14ac:dyDescent="0.2">
      <c r="A311" t="s">
        <v>501</v>
      </c>
      <c r="B311" s="454" t="s">
        <v>502</v>
      </c>
      <c r="C311" t="s">
        <v>1116</v>
      </c>
      <c r="D311" s="63" t="s">
        <v>1240</v>
      </c>
      <c r="E311" s="455">
        <v>45838</v>
      </c>
    </row>
    <row r="312" spans="1:5" x14ac:dyDescent="0.2">
      <c r="A312" t="s">
        <v>926</v>
      </c>
      <c r="B312">
        <v>101519</v>
      </c>
      <c r="C312" t="s">
        <v>1116</v>
      </c>
      <c r="D312" s="63" t="s">
        <v>1240</v>
      </c>
      <c r="E312" s="455">
        <v>45838</v>
      </c>
    </row>
    <row r="313" spans="1:5" x14ac:dyDescent="0.2">
      <c r="A313" t="s">
        <v>300</v>
      </c>
      <c r="B313">
        <v>114401</v>
      </c>
      <c r="C313" t="s">
        <v>1116</v>
      </c>
      <c r="D313" s="63" t="s">
        <v>1240</v>
      </c>
      <c r="E313" s="455">
        <v>45838</v>
      </c>
    </row>
    <row r="314" spans="1:5" x14ac:dyDescent="0.2">
      <c r="A314" t="s">
        <v>1060</v>
      </c>
      <c r="B314">
        <v>230702</v>
      </c>
      <c r="C314" t="s">
        <v>1116</v>
      </c>
      <c r="D314" s="63" t="s">
        <v>1240</v>
      </c>
      <c r="E314" s="455">
        <v>45838</v>
      </c>
    </row>
    <row r="315" spans="1:5" x14ac:dyDescent="0.2">
      <c r="A315" t="s">
        <v>382</v>
      </c>
      <c r="B315" s="454" t="s">
        <v>383</v>
      </c>
      <c r="C315" t="s">
        <v>1116</v>
      </c>
      <c r="D315" s="63" t="s">
        <v>1240</v>
      </c>
      <c r="E315" s="455">
        <v>45838</v>
      </c>
    </row>
    <row r="316" spans="1:5" x14ac:dyDescent="0.2">
      <c r="A316" t="s">
        <v>381</v>
      </c>
      <c r="B316">
        <v>114501</v>
      </c>
      <c r="C316" t="s">
        <v>1116</v>
      </c>
      <c r="D316" s="63" t="s">
        <v>1240</v>
      </c>
      <c r="E316" s="455">
        <v>45838</v>
      </c>
    </row>
    <row r="317" spans="1:5" x14ac:dyDescent="0.2">
      <c r="A317" t="s">
        <v>973</v>
      </c>
      <c r="B317">
        <v>173102</v>
      </c>
      <c r="C317" t="s">
        <v>1116</v>
      </c>
      <c r="D317" s="63" t="s">
        <v>1240</v>
      </c>
      <c r="E317" s="455">
        <v>45838</v>
      </c>
    </row>
    <row r="318" spans="1:5" x14ac:dyDescent="0.2">
      <c r="A318" t="s">
        <v>1251</v>
      </c>
      <c r="B318">
        <v>231601</v>
      </c>
      <c r="C318" t="s">
        <v>1116</v>
      </c>
      <c r="D318" s="63" t="s">
        <v>1240</v>
      </c>
      <c r="E318" s="455">
        <v>45838</v>
      </c>
    </row>
    <row r="319" spans="1:5" x14ac:dyDescent="0.2">
      <c r="A319" t="s">
        <v>374</v>
      </c>
      <c r="B319" s="454" t="s">
        <v>375</v>
      </c>
      <c r="C319" t="s">
        <v>1116</v>
      </c>
      <c r="D319" s="63" t="s">
        <v>1240</v>
      </c>
      <c r="E319" s="455">
        <v>45838</v>
      </c>
    </row>
    <row r="320" spans="1:5" x14ac:dyDescent="0.2">
      <c r="A320" t="s">
        <v>745</v>
      </c>
      <c r="B320">
        <v>114502</v>
      </c>
      <c r="C320" t="s">
        <v>1116</v>
      </c>
      <c r="D320" s="63" t="s">
        <v>1240</v>
      </c>
      <c r="E320" s="455">
        <v>45838</v>
      </c>
    </row>
    <row r="321" spans="1:5" x14ac:dyDescent="0.2">
      <c r="A321" t="s">
        <v>882</v>
      </c>
      <c r="B321">
        <v>173301</v>
      </c>
      <c r="C321" t="s">
        <v>1117</v>
      </c>
      <c r="D321" s="63" t="s">
        <v>1240</v>
      </c>
      <c r="E321" s="455">
        <v>45838</v>
      </c>
    </row>
    <row r="322" spans="1:5" x14ac:dyDescent="0.2">
      <c r="A322" t="s">
        <v>990</v>
      </c>
      <c r="B322">
        <v>231602</v>
      </c>
      <c r="C322" t="s">
        <v>1116</v>
      </c>
      <c r="D322" s="63" t="s">
        <v>1240</v>
      </c>
      <c r="E322" s="455">
        <v>45838</v>
      </c>
    </row>
    <row r="323" spans="1:5" x14ac:dyDescent="0.2">
      <c r="A323" t="s">
        <v>634</v>
      </c>
      <c r="B323" s="454" t="s">
        <v>635</v>
      </c>
      <c r="C323" t="s">
        <v>1117</v>
      </c>
      <c r="D323" s="63" t="s">
        <v>1240</v>
      </c>
      <c r="E323" s="455">
        <v>45838</v>
      </c>
    </row>
    <row r="324" spans="1:5" x14ac:dyDescent="0.2">
      <c r="A324" t="s">
        <v>834</v>
      </c>
      <c r="B324">
        <v>101523</v>
      </c>
      <c r="C324" t="s">
        <v>1116</v>
      </c>
      <c r="D324" s="63" t="s">
        <v>1240</v>
      </c>
      <c r="E324" s="455">
        <v>45838</v>
      </c>
    </row>
    <row r="325" spans="1:5" x14ac:dyDescent="0.2">
      <c r="A325" t="s">
        <v>916</v>
      </c>
      <c r="B325">
        <v>114601</v>
      </c>
      <c r="C325" t="s">
        <v>1117</v>
      </c>
      <c r="D325" s="63" t="s">
        <v>1240</v>
      </c>
      <c r="E325" s="455">
        <v>45838</v>
      </c>
    </row>
    <row r="326" spans="1:5" x14ac:dyDescent="0.2">
      <c r="A326" t="s">
        <v>766</v>
      </c>
      <c r="B326">
        <v>173401</v>
      </c>
      <c r="C326" t="s">
        <v>1116</v>
      </c>
      <c r="D326" s="63" t="s">
        <v>1240</v>
      </c>
      <c r="E326" s="455">
        <v>45838</v>
      </c>
    </row>
    <row r="327" spans="1:5" x14ac:dyDescent="0.2">
      <c r="A327" t="s">
        <v>652</v>
      </c>
      <c r="B327">
        <v>232001</v>
      </c>
      <c r="C327" t="s">
        <v>1117</v>
      </c>
      <c r="D327" s="63" t="s">
        <v>1240</v>
      </c>
      <c r="E327" s="455">
        <v>45838</v>
      </c>
    </row>
    <row r="328" spans="1:5" x14ac:dyDescent="0.2">
      <c r="A328" t="s">
        <v>919</v>
      </c>
      <c r="B328">
        <v>173402</v>
      </c>
      <c r="C328" t="s">
        <v>1116</v>
      </c>
      <c r="D328" s="63" t="s">
        <v>1240</v>
      </c>
      <c r="E328" s="455">
        <v>45838</v>
      </c>
    </row>
    <row r="329" spans="1:5" x14ac:dyDescent="0.2">
      <c r="A329" t="s">
        <v>554</v>
      </c>
      <c r="B329">
        <v>234101</v>
      </c>
      <c r="C329" t="s">
        <v>1116</v>
      </c>
      <c r="D329" s="63" t="s">
        <v>1240</v>
      </c>
      <c r="E329" s="455">
        <v>45838</v>
      </c>
    </row>
    <row r="330" spans="1:5" x14ac:dyDescent="0.2">
      <c r="A330" t="s">
        <v>679</v>
      </c>
      <c r="B330" s="454" t="s">
        <v>680</v>
      </c>
      <c r="C330" t="s">
        <v>1116</v>
      </c>
      <c r="D330" s="63" t="s">
        <v>1240</v>
      </c>
      <c r="E330" s="455">
        <v>45838</v>
      </c>
    </row>
    <row r="331" spans="1:5" x14ac:dyDescent="0.2">
      <c r="A331" t="s">
        <v>833</v>
      </c>
      <c r="B331">
        <v>101601</v>
      </c>
      <c r="C331" t="s">
        <v>1116</v>
      </c>
      <c r="D331" s="63" t="s">
        <v>1240</v>
      </c>
      <c r="E331" s="455">
        <v>45838</v>
      </c>
    </row>
    <row r="332" spans="1:5" x14ac:dyDescent="0.2">
      <c r="A332" t="s">
        <v>210</v>
      </c>
      <c r="B332">
        <v>120301</v>
      </c>
      <c r="C332" t="s">
        <v>1116</v>
      </c>
      <c r="D332" s="63" t="s">
        <v>1240</v>
      </c>
      <c r="E332" s="455">
        <v>45838</v>
      </c>
    </row>
    <row r="333" spans="1:5" x14ac:dyDescent="0.2">
      <c r="A333" t="s">
        <v>1086</v>
      </c>
      <c r="B333">
        <v>234102</v>
      </c>
      <c r="C333" t="s">
        <v>1116</v>
      </c>
      <c r="D333" s="63" t="s">
        <v>1240</v>
      </c>
      <c r="E333" s="455">
        <v>45838</v>
      </c>
    </row>
    <row r="334" spans="1:5" x14ac:dyDescent="0.2">
      <c r="A334" t="s">
        <v>589</v>
      </c>
      <c r="B334" s="454" t="s">
        <v>590</v>
      </c>
      <c r="C334" t="s">
        <v>1116</v>
      </c>
      <c r="D334" s="63" t="s">
        <v>1240</v>
      </c>
      <c r="E334" s="455">
        <v>45838</v>
      </c>
    </row>
    <row r="335" spans="1:5" x14ac:dyDescent="0.2">
      <c r="A335" t="s">
        <v>856</v>
      </c>
      <c r="B335">
        <v>101602</v>
      </c>
      <c r="C335" t="s">
        <v>1117</v>
      </c>
      <c r="D335" s="63" t="s">
        <v>1240</v>
      </c>
      <c r="E335" s="455">
        <v>45838</v>
      </c>
    </row>
    <row r="336" spans="1:5" x14ac:dyDescent="0.2">
      <c r="A336" t="s">
        <v>490</v>
      </c>
      <c r="B336">
        <v>120701</v>
      </c>
      <c r="C336" t="s">
        <v>1116</v>
      </c>
      <c r="D336" s="63" t="s">
        <v>1240</v>
      </c>
      <c r="E336" s="455">
        <v>45838</v>
      </c>
    </row>
    <row r="337" spans="1:5" x14ac:dyDescent="0.2">
      <c r="A337" t="s">
        <v>791</v>
      </c>
      <c r="B337">
        <v>173601</v>
      </c>
      <c r="C337" t="s">
        <v>1116</v>
      </c>
      <c r="D337" s="63" t="s">
        <v>1240</v>
      </c>
      <c r="E337" s="455">
        <v>45838</v>
      </c>
    </row>
    <row r="338" spans="1:5" x14ac:dyDescent="0.2">
      <c r="A338" t="s">
        <v>1061</v>
      </c>
      <c r="B338" s="454" t="s">
        <v>1062</v>
      </c>
      <c r="C338" t="s">
        <v>1116</v>
      </c>
      <c r="D338" s="63" t="s">
        <v>1240</v>
      </c>
      <c r="E338" s="455">
        <v>45838</v>
      </c>
    </row>
    <row r="339" spans="1:5" x14ac:dyDescent="0.2">
      <c r="A339" t="s">
        <v>1109</v>
      </c>
      <c r="B339">
        <v>101603</v>
      </c>
      <c r="C339" t="s">
        <v>1116</v>
      </c>
      <c r="D339" s="63" t="s">
        <v>1240</v>
      </c>
      <c r="E339" s="455">
        <v>45838</v>
      </c>
    </row>
    <row r="340" spans="1:5" x14ac:dyDescent="0.2">
      <c r="A340" t="s">
        <v>421</v>
      </c>
      <c r="B340">
        <v>121501</v>
      </c>
      <c r="C340" t="s">
        <v>1116</v>
      </c>
      <c r="D340" s="63" t="s">
        <v>1240</v>
      </c>
      <c r="E340" s="455">
        <v>45838</v>
      </c>
    </row>
    <row r="341" spans="1:5" x14ac:dyDescent="0.2">
      <c r="A341" t="s">
        <v>308</v>
      </c>
      <c r="B341">
        <v>173701</v>
      </c>
      <c r="C341" t="s">
        <v>1116</v>
      </c>
      <c r="D341" s="63" t="s">
        <v>1240</v>
      </c>
      <c r="E341" s="455">
        <v>45838</v>
      </c>
    </row>
    <row r="342" spans="1:5" x14ac:dyDescent="0.2">
      <c r="A342" t="s">
        <v>630</v>
      </c>
      <c r="B342" s="454" t="s">
        <v>631</v>
      </c>
      <c r="C342" t="s">
        <v>1116</v>
      </c>
      <c r="D342" s="63" t="s">
        <v>1240</v>
      </c>
      <c r="E342" s="455">
        <v>45838</v>
      </c>
    </row>
    <row r="343" spans="1:5" x14ac:dyDescent="0.2">
      <c r="A343" t="s">
        <v>187</v>
      </c>
      <c r="B343">
        <v>101604</v>
      </c>
      <c r="C343" t="s">
        <v>1116</v>
      </c>
      <c r="D343" s="63" t="s">
        <v>1240</v>
      </c>
      <c r="E343" s="455">
        <v>45838</v>
      </c>
    </row>
    <row r="344" spans="1:5" x14ac:dyDescent="0.2">
      <c r="A344" t="s">
        <v>446</v>
      </c>
      <c r="B344">
        <v>121601</v>
      </c>
      <c r="C344" t="s">
        <v>1116</v>
      </c>
      <c r="D344" s="63" t="s">
        <v>1240</v>
      </c>
      <c r="E344" s="455">
        <v>45838</v>
      </c>
    </row>
    <row r="345" spans="1:5" x14ac:dyDescent="0.2">
      <c r="A345" t="s">
        <v>823</v>
      </c>
      <c r="B345">
        <v>173801</v>
      </c>
      <c r="C345" t="s">
        <v>1117</v>
      </c>
      <c r="D345" s="63" t="s">
        <v>1240</v>
      </c>
      <c r="E345" s="455">
        <v>45838</v>
      </c>
    </row>
    <row r="346" spans="1:5" x14ac:dyDescent="0.2">
      <c r="A346" t="s">
        <v>682</v>
      </c>
      <c r="B346" s="454" t="s">
        <v>683</v>
      </c>
      <c r="C346" t="s">
        <v>1116</v>
      </c>
      <c r="D346" s="63" t="s">
        <v>1240</v>
      </c>
      <c r="E346" s="455">
        <v>45838</v>
      </c>
    </row>
    <row r="347" spans="1:5" x14ac:dyDescent="0.2">
      <c r="A347" t="s">
        <v>333</v>
      </c>
      <c r="B347">
        <v>121801</v>
      </c>
      <c r="C347" t="s">
        <v>1116</v>
      </c>
      <c r="D347" s="63" t="s">
        <v>1240</v>
      </c>
      <c r="E347" s="455">
        <v>45838</v>
      </c>
    </row>
    <row r="348" spans="1:5" x14ac:dyDescent="0.2">
      <c r="A348" t="s">
        <v>984</v>
      </c>
      <c r="B348">
        <v>174002</v>
      </c>
      <c r="C348" t="s">
        <v>1116</v>
      </c>
      <c r="D348" s="63" t="s">
        <v>1240</v>
      </c>
      <c r="E348" s="455">
        <v>45838</v>
      </c>
    </row>
    <row r="349" spans="1:5" x14ac:dyDescent="0.2">
      <c r="A349" t="s">
        <v>257</v>
      </c>
      <c r="B349">
        <v>235606</v>
      </c>
      <c r="C349" t="s">
        <v>1116</v>
      </c>
      <c r="D349" s="63" t="s">
        <v>1240</v>
      </c>
      <c r="E349" s="455">
        <v>45838</v>
      </c>
    </row>
    <row r="350" spans="1:5" x14ac:dyDescent="0.2">
      <c r="A350" t="s">
        <v>1015</v>
      </c>
      <c r="B350" s="454" t="s">
        <v>1016</v>
      </c>
      <c r="C350" t="s">
        <v>1117</v>
      </c>
      <c r="D350" s="63" t="s">
        <v>1240</v>
      </c>
      <c r="E350" s="455">
        <v>45838</v>
      </c>
    </row>
    <row r="351" spans="1:5" x14ac:dyDescent="0.2">
      <c r="A351" t="s">
        <v>230</v>
      </c>
      <c r="B351" s="454" t="s">
        <v>231</v>
      </c>
      <c r="C351" t="s">
        <v>1116</v>
      </c>
      <c r="D351" s="63" t="s">
        <v>1240</v>
      </c>
      <c r="E351" s="455">
        <v>45838</v>
      </c>
    </row>
    <row r="352" spans="1:5" x14ac:dyDescent="0.2">
      <c r="A352" t="s">
        <v>510</v>
      </c>
      <c r="B352">
        <v>122101</v>
      </c>
      <c r="C352" t="s">
        <v>1116</v>
      </c>
      <c r="D352" s="63" t="s">
        <v>1240</v>
      </c>
      <c r="E352" s="455">
        <v>45838</v>
      </c>
    </row>
    <row r="353" spans="1:5" x14ac:dyDescent="0.2">
      <c r="A353" t="s">
        <v>332</v>
      </c>
      <c r="B353">
        <v>235607</v>
      </c>
      <c r="C353" t="s">
        <v>1117</v>
      </c>
      <c r="D353" s="63" t="s">
        <v>1240</v>
      </c>
      <c r="E353" s="455">
        <v>45838</v>
      </c>
    </row>
    <row r="354" spans="1:5" x14ac:dyDescent="0.2">
      <c r="A354" t="s">
        <v>1227</v>
      </c>
      <c r="B354">
        <v>149124</v>
      </c>
      <c r="C354" t="s">
        <v>1116</v>
      </c>
      <c r="D354" s="63" t="s">
        <v>1240</v>
      </c>
      <c r="E354" s="455">
        <v>45838</v>
      </c>
    </row>
    <row r="355" spans="1:5" x14ac:dyDescent="0.2">
      <c r="A355" t="s">
        <v>242</v>
      </c>
      <c r="B355" s="454" t="s">
        <v>243</v>
      </c>
      <c r="C355" t="s">
        <v>1116</v>
      </c>
      <c r="D355" s="63" t="s">
        <v>1240</v>
      </c>
      <c r="E355" s="455">
        <v>45838</v>
      </c>
    </row>
    <row r="356" spans="1:5" x14ac:dyDescent="0.2">
      <c r="A356" t="s">
        <v>516</v>
      </c>
      <c r="B356">
        <v>122501</v>
      </c>
      <c r="C356" t="s">
        <v>1116</v>
      </c>
      <c r="D356" s="63" t="s">
        <v>1240</v>
      </c>
      <c r="E356" s="455">
        <v>45838</v>
      </c>
    </row>
    <row r="357" spans="1:5" x14ac:dyDescent="0.2">
      <c r="A357" t="s">
        <v>820</v>
      </c>
      <c r="B357">
        <v>174301</v>
      </c>
      <c r="C357" t="s">
        <v>1116</v>
      </c>
      <c r="D357" s="63" t="s">
        <v>1240</v>
      </c>
      <c r="E357" s="455">
        <v>45838</v>
      </c>
    </row>
    <row r="358" spans="1:5" x14ac:dyDescent="0.2">
      <c r="A358" t="s">
        <v>337</v>
      </c>
      <c r="B358">
        <v>235608</v>
      </c>
      <c r="C358" t="s">
        <v>1116</v>
      </c>
      <c r="D358" s="63" t="s">
        <v>1240</v>
      </c>
      <c r="E358" s="455">
        <v>45838</v>
      </c>
    </row>
    <row r="359" spans="1:5" x14ac:dyDescent="0.2">
      <c r="A359" t="s">
        <v>118</v>
      </c>
      <c r="B359" s="454" t="s">
        <v>119</v>
      </c>
      <c r="C359" t="s">
        <v>1116</v>
      </c>
      <c r="D359" s="63" t="s">
        <v>1240</v>
      </c>
      <c r="E359" s="455">
        <v>45838</v>
      </c>
    </row>
    <row r="360" spans="1:5" x14ac:dyDescent="0.2">
      <c r="A360" t="s">
        <v>356</v>
      </c>
      <c r="B360" s="454" t="s">
        <v>357</v>
      </c>
      <c r="C360" t="s">
        <v>1116</v>
      </c>
      <c r="D360" s="63" t="s">
        <v>1240</v>
      </c>
      <c r="E360" s="455">
        <v>45838</v>
      </c>
    </row>
    <row r="361" spans="1:5" x14ac:dyDescent="0.2">
      <c r="A361" t="s">
        <v>438</v>
      </c>
      <c r="B361">
        <v>101608</v>
      </c>
      <c r="C361" t="s">
        <v>1117</v>
      </c>
      <c r="D361" s="63" t="s">
        <v>1240</v>
      </c>
      <c r="E361" s="455">
        <v>45838</v>
      </c>
    </row>
    <row r="362" spans="1:5" x14ac:dyDescent="0.2">
      <c r="A362" t="s">
        <v>622</v>
      </c>
      <c r="B362">
        <v>122601</v>
      </c>
      <c r="C362" t="s">
        <v>1116</v>
      </c>
      <c r="D362" s="63" t="s">
        <v>1240</v>
      </c>
      <c r="E362" s="455">
        <v>45838</v>
      </c>
    </row>
    <row r="363" spans="1:5" x14ac:dyDescent="0.2">
      <c r="A363" t="s">
        <v>1100</v>
      </c>
      <c r="B363">
        <v>174302</v>
      </c>
      <c r="C363" t="s">
        <v>1116</v>
      </c>
      <c r="D363" s="63" t="s">
        <v>1240</v>
      </c>
      <c r="E363" s="455">
        <v>45838</v>
      </c>
    </row>
    <row r="364" spans="1:5" x14ac:dyDescent="0.2">
      <c r="A364" t="s">
        <v>504</v>
      </c>
      <c r="B364">
        <v>235609</v>
      </c>
      <c r="C364" t="s">
        <v>1116</v>
      </c>
      <c r="D364" s="63" t="s">
        <v>1240</v>
      </c>
      <c r="E364" s="455">
        <v>45838</v>
      </c>
    </row>
    <row r="365" spans="1:5" x14ac:dyDescent="0.2">
      <c r="A365" t="s">
        <v>507</v>
      </c>
      <c r="B365" s="454" t="s">
        <v>508</v>
      </c>
      <c r="C365" t="s">
        <v>1116</v>
      </c>
      <c r="D365" s="63" t="s">
        <v>1240</v>
      </c>
      <c r="E365" s="455">
        <v>45838</v>
      </c>
    </row>
    <row r="366" spans="1:5" x14ac:dyDescent="0.2">
      <c r="A366" t="s">
        <v>575</v>
      </c>
      <c r="B366" s="454" t="s">
        <v>576</v>
      </c>
      <c r="C366" t="s">
        <v>1116</v>
      </c>
      <c r="D366" s="63" t="s">
        <v>1240</v>
      </c>
      <c r="E366" s="455">
        <v>45838</v>
      </c>
    </row>
    <row r="367" spans="1:5" x14ac:dyDescent="0.2">
      <c r="A367" t="s">
        <v>1034</v>
      </c>
      <c r="B367">
        <v>101609</v>
      </c>
      <c r="C367" t="s">
        <v>1116</v>
      </c>
      <c r="D367" s="63" t="s">
        <v>1240</v>
      </c>
      <c r="E367" s="455">
        <v>45838</v>
      </c>
    </row>
    <row r="368" spans="1:5" x14ac:dyDescent="0.2">
      <c r="A368" t="s">
        <v>712</v>
      </c>
      <c r="B368">
        <v>123201</v>
      </c>
      <c r="C368" t="s">
        <v>1116</v>
      </c>
      <c r="D368" s="63" t="s">
        <v>1240</v>
      </c>
      <c r="E368" s="455">
        <v>45838</v>
      </c>
    </row>
    <row r="369" spans="1:5" x14ac:dyDescent="0.2">
      <c r="A369" t="s">
        <v>302</v>
      </c>
      <c r="B369">
        <v>174402</v>
      </c>
      <c r="C369" t="s">
        <v>1116</v>
      </c>
      <c r="D369" s="63" t="s">
        <v>1240</v>
      </c>
      <c r="E369" s="455">
        <v>45838</v>
      </c>
    </row>
    <row r="370" spans="1:5" x14ac:dyDescent="0.2">
      <c r="A370" t="s">
        <v>1252</v>
      </c>
      <c r="B370">
        <v>109123</v>
      </c>
      <c r="C370" t="s">
        <v>1116</v>
      </c>
      <c r="D370" s="63" t="s">
        <v>1240</v>
      </c>
      <c r="E370" s="455">
        <v>45838</v>
      </c>
    </row>
    <row r="371" spans="1:5" x14ac:dyDescent="0.2">
      <c r="A371" t="s">
        <v>279</v>
      </c>
      <c r="B371">
        <v>282401</v>
      </c>
      <c r="C371" t="s">
        <v>1116</v>
      </c>
      <c r="D371" s="63" t="s">
        <v>1240</v>
      </c>
      <c r="E371" s="455">
        <v>45838</v>
      </c>
    </row>
    <row r="372" spans="1:5" x14ac:dyDescent="0.2">
      <c r="A372" t="s">
        <v>662</v>
      </c>
      <c r="B372" s="454" t="s">
        <v>663</v>
      </c>
      <c r="C372" t="s">
        <v>1116</v>
      </c>
      <c r="D372" s="63" t="s">
        <v>1240</v>
      </c>
      <c r="E372" s="455">
        <v>45838</v>
      </c>
    </row>
    <row r="373" spans="1:5" x14ac:dyDescent="0.2">
      <c r="A373" t="s">
        <v>1093</v>
      </c>
      <c r="B373" s="454" t="s">
        <v>1094</v>
      </c>
      <c r="C373" t="s">
        <v>1116</v>
      </c>
      <c r="D373" s="63" t="s">
        <v>1240</v>
      </c>
      <c r="E373" s="455">
        <v>45838</v>
      </c>
    </row>
    <row r="374" spans="1:5" x14ac:dyDescent="0.2">
      <c r="A374" t="s">
        <v>114</v>
      </c>
      <c r="B374">
        <v>101610</v>
      </c>
      <c r="C374" t="s">
        <v>1116</v>
      </c>
      <c r="D374" s="63" t="s">
        <v>1240</v>
      </c>
      <c r="E374" s="455">
        <v>45838</v>
      </c>
    </row>
    <row r="375" spans="1:5" x14ac:dyDescent="0.2">
      <c r="A375" t="s">
        <v>790</v>
      </c>
      <c r="B375">
        <v>123601</v>
      </c>
      <c r="C375" t="s">
        <v>1116</v>
      </c>
      <c r="D375" s="63" t="s">
        <v>1240</v>
      </c>
      <c r="E375" s="455">
        <v>45838</v>
      </c>
    </row>
    <row r="376" spans="1:5" x14ac:dyDescent="0.2">
      <c r="A376" t="s">
        <v>424</v>
      </c>
      <c r="B376">
        <v>174403</v>
      </c>
      <c r="C376" t="s">
        <v>1116</v>
      </c>
      <c r="D376" s="63" t="s">
        <v>1240</v>
      </c>
      <c r="E376" s="455">
        <v>45838</v>
      </c>
    </row>
    <row r="377" spans="1:5" x14ac:dyDescent="0.2">
      <c r="A377" t="s">
        <v>917</v>
      </c>
      <c r="B377" s="454" t="s">
        <v>918</v>
      </c>
      <c r="C377" t="s">
        <v>1116</v>
      </c>
      <c r="D377" s="63" t="s">
        <v>1240</v>
      </c>
      <c r="E377" s="455">
        <v>45838</v>
      </c>
    </row>
    <row r="378" spans="1:5" x14ac:dyDescent="0.2">
      <c r="A378" t="s">
        <v>176</v>
      </c>
      <c r="B378" s="454" t="s">
        <v>177</v>
      </c>
      <c r="C378" t="s">
        <v>1117</v>
      </c>
      <c r="D378" s="63" t="s">
        <v>1240</v>
      </c>
      <c r="E378" s="455">
        <v>45838</v>
      </c>
    </row>
    <row r="379" spans="1:5" x14ac:dyDescent="0.2">
      <c r="A379" t="s">
        <v>513</v>
      </c>
      <c r="B379">
        <v>101611</v>
      </c>
      <c r="C379" t="s">
        <v>1116</v>
      </c>
      <c r="D379" s="63" t="s">
        <v>1240</v>
      </c>
      <c r="E379" s="455">
        <v>45838</v>
      </c>
    </row>
    <row r="380" spans="1:5" x14ac:dyDescent="0.2">
      <c r="A380" t="s">
        <v>825</v>
      </c>
      <c r="B380">
        <v>124001</v>
      </c>
      <c r="C380" t="s">
        <v>1116</v>
      </c>
      <c r="D380" s="63" t="s">
        <v>1240</v>
      </c>
      <c r="E380" s="455">
        <v>45838</v>
      </c>
    </row>
    <row r="381" spans="1:5" x14ac:dyDescent="0.2">
      <c r="A381" t="s">
        <v>551</v>
      </c>
      <c r="B381">
        <v>174501</v>
      </c>
      <c r="C381" t="s">
        <v>1116</v>
      </c>
      <c r="D381" s="63" t="s">
        <v>1240</v>
      </c>
      <c r="E381" s="455">
        <v>45838</v>
      </c>
    </row>
    <row r="382" spans="1:5" x14ac:dyDescent="0.2">
      <c r="A382" t="s">
        <v>1020</v>
      </c>
      <c r="B382" s="454" t="s">
        <v>1021</v>
      </c>
      <c r="C382" t="s">
        <v>1117</v>
      </c>
      <c r="D382" s="63" t="s">
        <v>1240</v>
      </c>
      <c r="E382" s="455">
        <v>45838</v>
      </c>
    </row>
    <row r="383" spans="1:5" x14ac:dyDescent="0.2">
      <c r="A383" t="s">
        <v>211</v>
      </c>
      <c r="B383" s="454" t="s">
        <v>212</v>
      </c>
      <c r="C383" t="s">
        <v>1117</v>
      </c>
      <c r="D383" s="63" t="s">
        <v>1240</v>
      </c>
      <c r="E383" s="455">
        <v>45838</v>
      </c>
    </row>
    <row r="384" spans="1:5" x14ac:dyDescent="0.2">
      <c r="A384" t="s">
        <v>229</v>
      </c>
      <c r="B384">
        <v>101612</v>
      </c>
      <c r="C384" t="s">
        <v>1116</v>
      </c>
      <c r="D384" s="63" t="s">
        <v>1240</v>
      </c>
      <c r="E384" s="455">
        <v>45838</v>
      </c>
    </row>
    <row r="385" spans="1:5" x14ac:dyDescent="0.2">
      <c r="A385" t="s">
        <v>922</v>
      </c>
      <c r="B385">
        <v>124201</v>
      </c>
      <c r="C385" t="s">
        <v>1116</v>
      </c>
      <c r="D385" s="63" t="s">
        <v>1240</v>
      </c>
      <c r="E385" s="455">
        <v>45838</v>
      </c>
    </row>
    <row r="386" spans="1:5" x14ac:dyDescent="0.2">
      <c r="A386" t="s">
        <v>800</v>
      </c>
      <c r="B386">
        <v>174502</v>
      </c>
      <c r="C386" t="s">
        <v>1116</v>
      </c>
      <c r="D386" s="63" t="s">
        <v>1240</v>
      </c>
      <c r="E386" s="455">
        <v>45838</v>
      </c>
    </row>
    <row r="387" spans="1:5" x14ac:dyDescent="0.2">
      <c r="A387" t="s">
        <v>645</v>
      </c>
      <c r="B387">
        <v>243201</v>
      </c>
      <c r="C387" t="s">
        <v>1117</v>
      </c>
      <c r="D387" s="63" t="s">
        <v>1240</v>
      </c>
      <c r="E387" s="455">
        <v>45838</v>
      </c>
    </row>
    <row r="388" spans="1:5" x14ac:dyDescent="0.2">
      <c r="A388" t="s">
        <v>1046</v>
      </c>
      <c r="B388" s="454" t="s">
        <v>1047</v>
      </c>
      <c r="C388" t="s">
        <v>1116</v>
      </c>
      <c r="D388" s="63" t="s">
        <v>1240</v>
      </c>
      <c r="E388" s="455">
        <v>45838</v>
      </c>
    </row>
    <row r="389" spans="1:5" x14ac:dyDescent="0.2">
      <c r="A389" t="s">
        <v>160</v>
      </c>
      <c r="B389" s="454" t="s">
        <v>161</v>
      </c>
      <c r="C389" t="s">
        <v>1116</v>
      </c>
      <c r="D389" s="63" t="s">
        <v>1240</v>
      </c>
      <c r="E389" s="455">
        <v>45838</v>
      </c>
    </row>
    <row r="390" spans="1:5" x14ac:dyDescent="0.2">
      <c r="A390" t="s">
        <v>448</v>
      </c>
      <c r="B390">
        <v>101613</v>
      </c>
      <c r="C390" t="s">
        <v>1116</v>
      </c>
      <c r="D390" s="63" t="s">
        <v>1240</v>
      </c>
      <c r="E390" s="455">
        <v>45838</v>
      </c>
    </row>
    <row r="391" spans="1:5" x14ac:dyDescent="0.2">
      <c r="A391" t="s">
        <v>169</v>
      </c>
      <c r="B391">
        <v>124701</v>
      </c>
      <c r="C391" t="s">
        <v>1116</v>
      </c>
      <c r="D391" s="63" t="s">
        <v>1240</v>
      </c>
      <c r="E391" s="455">
        <v>45838</v>
      </c>
    </row>
    <row r="392" spans="1:5" x14ac:dyDescent="0.2">
      <c r="A392" t="s">
        <v>487</v>
      </c>
      <c r="B392" s="454" t="s">
        <v>488</v>
      </c>
      <c r="C392" t="s">
        <v>1116</v>
      </c>
      <c r="D392" s="63" t="s">
        <v>1240</v>
      </c>
      <c r="E392" s="455">
        <v>45838</v>
      </c>
    </row>
    <row r="393" spans="1:5" x14ac:dyDescent="0.2">
      <c r="A393" t="s">
        <v>227</v>
      </c>
      <c r="B393" s="454" t="s">
        <v>228</v>
      </c>
      <c r="C393" t="s">
        <v>1116</v>
      </c>
      <c r="D393" s="63" t="s">
        <v>1240</v>
      </c>
      <c r="E393" s="455">
        <v>45838</v>
      </c>
    </row>
    <row r="394" spans="1:5" x14ac:dyDescent="0.2">
      <c r="A394" t="s">
        <v>608</v>
      </c>
      <c r="B394">
        <v>125601</v>
      </c>
      <c r="C394" t="s">
        <v>1116</v>
      </c>
      <c r="D394" s="63" t="s">
        <v>1240</v>
      </c>
      <c r="E394" s="455">
        <v>45838</v>
      </c>
    </row>
    <row r="395" spans="1:5" x14ac:dyDescent="0.2">
      <c r="A395" t="s">
        <v>411</v>
      </c>
      <c r="B395">
        <v>271401</v>
      </c>
      <c r="C395" t="s">
        <v>1116</v>
      </c>
      <c r="D395" s="63" t="s">
        <v>1240</v>
      </c>
      <c r="E395" s="455">
        <v>45838</v>
      </c>
    </row>
    <row r="396" spans="1:5" x14ac:dyDescent="0.2">
      <c r="A396" t="s">
        <v>264</v>
      </c>
      <c r="B396" s="454" t="s">
        <v>265</v>
      </c>
      <c r="C396" t="s">
        <v>1117</v>
      </c>
      <c r="D396" s="63" t="s">
        <v>1240</v>
      </c>
      <c r="E396" s="455">
        <v>45838</v>
      </c>
    </row>
    <row r="397" spans="1:5" x14ac:dyDescent="0.2">
      <c r="A397" t="s">
        <v>585</v>
      </c>
      <c r="B397" s="454" t="s">
        <v>586</v>
      </c>
      <c r="C397" t="s">
        <v>1116</v>
      </c>
      <c r="D397" s="63" t="s">
        <v>1240</v>
      </c>
      <c r="E397" s="455">
        <v>45838</v>
      </c>
    </row>
    <row r="398" spans="1:5" x14ac:dyDescent="0.2">
      <c r="A398" t="s">
        <v>1002</v>
      </c>
      <c r="B398">
        <v>175101</v>
      </c>
      <c r="C398" t="s">
        <v>1116</v>
      </c>
      <c r="D398" s="63" t="s">
        <v>1240</v>
      </c>
      <c r="E398" s="455">
        <v>45838</v>
      </c>
    </row>
    <row r="399" spans="1:5" x14ac:dyDescent="0.2">
      <c r="A399" t="s">
        <v>709</v>
      </c>
      <c r="B399">
        <v>272401</v>
      </c>
      <c r="C399" t="s">
        <v>1116</v>
      </c>
      <c r="D399" s="63" t="s">
        <v>1240</v>
      </c>
      <c r="E399" s="455">
        <v>45838</v>
      </c>
    </row>
    <row r="400" spans="1:5" x14ac:dyDescent="0.2">
      <c r="A400" t="s">
        <v>949</v>
      </c>
      <c r="B400" s="454" t="s">
        <v>950</v>
      </c>
      <c r="C400" t="s">
        <v>1117</v>
      </c>
      <c r="D400" s="63" t="s">
        <v>1240</v>
      </c>
      <c r="E400" s="455">
        <v>45838</v>
      </c>
    </row>
    <row r="401" spans="1:5" x14ac:dyDescent="0.2">
      <c r="A401" t="s">
        <v>655</v>
      </c>
      <c r="B401" s="454" t="s">
        <v>656</v>
      </c>
      <c r="C401" t="s">
        <v>1116</v>
      </c>
      <c r="D401" s="63" t="s">
        <v>1240</v>
      </c>
      <c r="E401" s="455">
        <v>45838</v>
      </c>
    </row>
    <row r="402" spans="1:5" x14ac:dyDescent="0.2">
      <c r="A402" t="s">
        <v>695</v>
      </c>
      <c r="B402">
        <v>130901</v>
      </c>
      <c r="C402" t="s">
        <v>1116</v>
      </c>
      <c r="D402" s="63" t="s">
        <v>1240</v>
      </c>
      <c r="E402" s="455">
        <v>45838</v>
      </c>
    </row>
    <row r="403" spans="1:5" x14ac:dyDescent="0.2">
      <c r="A403" t="s">
        <v>1014</v>
      </c>
      <c r="B403">
        <v>272701</v>
      </c>
      <c r="C403" t="s">
        <v>1116</v>
      </c>
      <c r="D403" s="63" t="s">
        <v>1240</v>
      </c>
      <c r="E403" s="455">
        <v>45838</v>
      </c>
    </row>
    <row r="404" spans="1:5" x14ac:dyDescent="0.2">
      <c r="A404" t="s">
        <v>1253</v>
      </c>
      <c r="B404">
        <v>550301</v>
      </c>
      <c r="C404" t="s">
        <v>1116</v>
      </c>
      <c r="D404" s="63" t="s">
        <v>1240</v>
      </c>
      <c r="E404" s="455">
        <v>45838</v>
      </c>
    </row>
    <row r="405" spans="1:5" x14ac:dyDescent="0.2">
      <c r="A405" t="s">
        <v>971</v>
      </c>
      <c r="B405" s="454" t="s">
        <v>972</v>
      </c>
      <c r="C405" t="s">
        <v>1116</v>
      </c>
      <c r="D405" s="63" t="s">
        <v>1240</v>
      </c>
      <c r="E405" s="455">
        <v>45838</v>
      </c>
    </row>
    <row r="406" spans="1:5" x14ac:dyDescent="0.2">
      <c r="A406" t="s">
        <v>857</v>
      </c>
      <c r="B406" s="454" t="s">
        <v>858</v>
      </c>
      <c r="C406" t="s">
        <v>1116</v>
      </c>
      <c r="D406" s="63" t="s">
        <v>1240</v>
      </c>
      <c r="E406" s="455">
        <v>45838</v>
      </c>
    </row>
    <row r="407" spans="1:5" x14ac:dyDescent="0.2">
      <c r="A407" t="s">
        <v>223</v>
      </c>
      <c r="B407">
        <v>102103</v>
      </c>
      <c r="C407" t="s">
        <v>1116</v>
      </c>
      <c r="D407" s="63" t="s">
        <v>1240</v>
      </c>
      <c r="E407" s="455">
        <v>45838</v>
      </c>
    </row>
    <row r="408" spans="1:5" x14ac:dyDescent="0.2">
      <c r="A408" t="s">
        <v>552</v>
      </c>
      <c r="B408">
        <v>131201</v>
      </c>
      <c r="C408" t="s">
        <v>1117</v>
      </c>
      <c r="D408" s="63" t="s">
        <v>1240</v>
      </c>
      <c r="E408" s="455">
        <v>45838</v>
      </c>
    </row>
    <row r="409" spans="1:5" x14ac:dyDescent="0.2">
      <c r="A409" t="s">
        <v>542</v>
      </c>
      <c r="B409">
        <v>175301</v>
      </c>
      <c r="C409" t="s">
        <v>1116</v>
      </c>
      <c r="D409" s="63" t="s">
        <v>1240</v>
      </c>
      <c r="E409" s="455">
        <v>45838</v>
      </c>
    </row>
    <row r="410" spans="1:5" x14ac:dyDescent="0.2">
      <c r="A410" t="s">
        <v>1019</v>
      </c>
      <c r="B410">
        <v>272801</v>
      </c>
      <c r="C410" t="s">
        <v>1116</v>
      </c>
      <c r="D410" s="63" t="s">
        <v>1240</v>
      </c>
      <c r="E410" s="455">
        <v>45838</v>
      </c>
    </row>
    <row r="411" spans="1:5" x14ac:dyDescent="0.2">
      <c r="A411" t="s">
        <v>1054</v>
      </c>
      <c r="B411" s="454" t="s">
        <v>1055</v>
      </c>
      <c r="C411" t="s">
        <v>1116</v>
      </c>
      <c r="D411" s="63" t="s">
        <v>1240</v>
      </c>
      <c r="E411" s="455">
        <v>45838</v>
      </c>
    </row>
    <row r="412" spans="1:5" x14ac:dyDescent="0.2">
      <c r="A412" t="s">
        <v>862</v>
      </c>
      <c r="B412" s="454" t="s">
        <v>863</v>
      </c>
      <c r="C412" t="s">
        <v>1116</v>
      </c>
      <c r="D412" s="63" t="s">
        <v>1240</v>
      </c>
      <c r="E412" s="455">
        <v>45838</v>
      </c>
    </row>
    <row r="413" spans="1:5" x14ac:dyDescent="0.2">
      <c r="A413" t="s">
        <v>535</v>
      </c>
      <c r="B413">
        <v>102104</v>
      </c>
      <c r="C413" t="s">
        <v>1116</v>
      </c>
      <c r="D413" s="63" t="s">
        <v>1240</v>
      </c>
      <c r="E413" s="455">
        <v>45838</v>
      </c>
    </row>
    <row r="414" spans="1:5" x14ac:dyDescent="0.2">
      <c r="A414" t="s">
        <v>1075</v>
      </c>
      <c r="B414">
        <v>131501</v>
      </c>
      <c r="C414" t="s">
        <v>1116</v>
      </c>
      <c r="D414" s="63" t="s">
        <v>1240</v>
      </c>
      <c r="E414" s="455">
        <v>45838</v>
      </c>
    </row>
    <row r="415" spans="1:5" x14ac:dyDescent="0.2">
      <c r="A415" t="s">
        <v>1035</v>
      </c>
      <c r="B415">
        <v>175303</v>
      </c>
      <c r="C415" t="s">
        <v>1117</v>
      </c>
      <c r="D415" s="63" t="s">
        <v>1240</v>
      </c>
      <c r="E415" s="455">
        <v>45838</v>
      </c>
    </row>
    <row r="416" spans="1:5" x14ac:dyDescent="0.2">
      <c r="A416" t="s">
        <v>912</v>
      </c>
      <c r="B416">
        <v>272802</v>
      </c>
      <c r="C416" t="s">
        <v>1118</v>
      </c>
      <c r="D416" s="63" t="s">
        <v>1240</v>
      </c>
      <c r="E416" s="455">
        <v>45838</v>
      </c>
    </row>
    <row r="417" spans="1:5" x14ac:dyDescent="0.2">
      <c r="A417" t="s">
        <v>1254</v>
      </c>
      <c r="B417">
        <v>555102</v>
      </c>
      <c r="C417" t="s">
        <v>1116</v>
      </c>
      <c r="D417" s="63" t="s">
        <v>1240</v>
      </c>
      <c r="E417" s="455">
        <v>45838</v>
      </c>
    </row>
    <row r="418" spans="1:5" x14ac:dyDescent="0.2">
      <c r="A418" t="s">
        <v>294</v>
      </c>
      <c r="B418" s="454" t="s">
        <v>295</v>
      </c>
      <c r="C418" t="s">
        <v>1116</v>
      </c>
      <c r="D418" s="63" t="s">
        <v>1240</v>
      </c>
      <c r="E418" s="455">
        <v>45838</v>
      </c>
    </row>
    <row r="419" spans="1:5" x14ac:dyDescent="0.2">
      <c r="A419" t="s">
        <v>872</v>
      </c>
      <c r="B419" s="454" t="s">
        <v>873</v>
      </c>
      <c r="C419" t="s">
        <v>1117</v>
      </c>
      <c r="D419" s="63" t="s">
        <v>1240</v>
      </c>
      <c r="E419" s="455">
        <v>45838</v>
      </c>
    </row>
    <row r="420" spans="1:5" x14ac:dyDescent="0.2">
      <c r="A420" t="s">
        <v>737</v>
      </c>
      <c r="B420">
        <v>102105</v>
      </c>
      <c r="C420" t="s">
        <v>1117</v>
      </c>
      <c r="D420" s="63" t="s">
        <v>1240</v>
      </c>
      <c r="E420" s="455">
        <v>45838</v>
      </c>
    </row>
    <row r="421" spans="1:5" x14ac:dyDescent="0.2">
      <c r="A421" t="s">
        <v>866</v>
      </c>
      <c r="B421">
        <v>132401</v>
      </c>
      <c r="C421" t="s">
        <v>1116</v>
      </c>
      <c r="D421" s="63" t="s">
        <v>1240</v>
      </c>
      <c r="E421" s="455">
        <v>45838</v>
      </c>
    </row>
    <row r="422" spans="1:5" x14ac:dyDescent="0.2">
      <c r="A422" t="s">
        <v>672</v>
      </c>
      <c r="B422">
        <v>175401</v>
      </c>
      <c r="C422" t="s">
        <v>1116</v>
      </c>
      <c r="D422" s="63" t="s">
        <v>1240</v>
      </c>
      <c r="E422" s="455">
        <v>45838</v>
      </c>
    </row>
    <row r="423" spans="1:5" x14ac:dyDescent="0.2">
      <c r="A423" t="s">
        <v>377</v>
      </c>
      <c r="B423" s="454" t="s">
        <v>378</v>
      </c>
      <c r="C423" t="s">
        <v>1116</v>
      </c>
      <c r="D423" s="63" t="s">
        <v>1240</v>
      </c>
      <c r="E423" s="455">
        <v>45838</v>
      </c>
    </row>
    <row r="424" spans="1:5" x14ac:dyDescent="0.2">
      <c r="A424" t="s">
        <v>964</v>
      </c>
      <c r="B424" s="454" t="s">
        <v>965</v>
      </c>
      <c r="C424" t="s">
        <v>1116</v>
      </c>
      <c r="D424" s="63" t="s">
        <v>1240</v>
      </c>
      <c r="E424" s="455">
        <v>45838</v>
      </c>
    </row>
    <row r="425" spans="1:5" x14ac:dyDescent="0.2">
      <c r="A425" t="s">
        <v>515</v>
      </c>
      <c r="B425">
        <v>132501</v>
      </c>
      <c r="C425" t="s">
        <v>1116</v>
      </c>
      <c r="D425" s="63" t="s">
        <v>1240</v>
      </c>
      <c r="E425" s="455">
        <v>45838</v>
      </c>
    </row>
    <row r="426" spans="1:5" x14ac:dyDescent="0.2">
      <c r="A426" t="s">
        <v>492</v>
      </c>
      <c r="B426">
        <v>180701</v>
      </c>
      <c r="C426" t="s">
        <v>1117</v>
      </c>
      <c r="D426" s="63" t="s">
        <v>1240</v>
      </c>
      <c r="E426" s="455">
        <v>45838</v>
      </c>
    </row>
    <row r="427" spans="1:5" x14ac:dyDescent="0.2">
      <c r="A427" t="s">
        <v>838</v>
      </c>
      <c r="B427">
        <v>274101</v>
      </c>
      <c r="C427" t="s">
        <v>1117</v>
      </c>
      <c r="D427" s="63" t="s">
        <v>1240</v>
      </c>
      <c r="E427" s="455">
        <v>45838</v>
      </c>
    </row>
    <row r="428" spans="1:5" x14ac:dyDescent="0.2">
      <c r="A428" t="s">
        <v>441</v>
      </c>
      <c r="B428" s="454" t="s">
        <v>442</v>
      </c>
      <c r="C428" t="s">
        <v>1116</v>
      </c>
      <c r="D428" s="63" t="s">
        <v>1240</v>
      </c>
      <c r="E428" s="455">
        <v>45838</v>
      </c>
    </row>
    <row r="429" spans="1:5" x14ac:dyDescent="0.2">
      <c r="A429" t="s">
        <v>183</v>
      </c>
      <c r="B429" s="454" t="s">
        <v>184</v>
      </c>
      <c r="C429" t="s">
        <v>1116</v>
      </c>
      <c r="D429" s="63" t="s">
        <v>1240</v>
      </c>
      <c r="E429" s="455">
        <v>45838</v>
      </c>
    </row>
    <row r="430" spans="1:5" x14ac:dyDescent="0.2">
      <c r="A430" t="s">
        <v>1029</v>
      </c>
      <c r="B430">
        <v>181101</v>
      </c>
      <c r="C430" t="s">
        <v>1116</v>
      </c>
      <c r="D430" s="63" t="s">
        <v>1240</v>
      </c>
      <c r="E430" s="455">
        <v>45838</v>
      </c>
    </row>
    <row r="431" spans="1:5" x14ac:dyDescent="0.2">
      <c r="A431" t="s">
        <v>1106</v>
      </c>
      <c r="B431">
        <v>105601</v>
      </c>
      <c r="C431" t="s">
        <v>1116</v>
      </c>
      <c r="D431" s="63" t="s">
        <v>1240</v>
      </c>
      <c r="E431" s="455">
        <v>45838</v>
      </c>
    </row>
    <row r="432" spans="1:5" x14ac:dyDescent="0.2">
      <c r="A432" t="s">
        <v>718</v>
      </c>
      <c r="B432" s="454" t="s">
        <v>719</v>
      </c>
      <c r="C432" t="s">
        <v>1121</v>
      </c>
      <c r="D432" s="63" t="s">
        <v>1240</v>
      </c>
      <c r="E432" s="455">
        <v>45838</v>
      </c>
    </row>
    <row r="433" spans="1:5" x14ac:dyDescent="0.2">
      <c r="A433" t="s">
        <v>427</v>
      </c>
      <c r="B433" s="454" t="s">
        <v>428</v>
      </c>
      <c r="C433" t="s">
        <v>1117</v>
      </c>
      <c r="D433" s="63" t="s">
        <v>1240</v>
      </c>
      <c r="E433" s="455">
        <v>45838</v>
      </c>
    </row>
    <row r="434" spans="1:5" x14ac:dyDescent="0.2">
      <c r="A434" t="s">
        <v>192</v>
      </c>
      <c r="B434">
        <v>181601</v>
      </c>
      <c r="C434" t="s">
        <v>1116</v>
      </c>
      <c r="D434" s="63" t="s">
        <v>1240</v>
      </c>
      <c r="E434" s="455">
        <v>45838</v>
      </c>
    </row>
    <row r="435" spans="1:5" x14ac:dyDescent="0.2">
      <c r="A435" t="s">
        <v>301</v>
      </c>
      <c r="B435">
        <v>274401</v>
      </c>
      <c r="C435" t="s">
        <v>1116</v>
      </c>
      <c r="D435" s="63" t="s">
        <v>1240</v>
      </c>
      <c r="E435" s="455">
        <v>45838</v>
      </c>
    </row>
    <row r="436" spans="1:5" x14ac:dyDescent="0.2">
      <c r="A436" t="s">
        <v>902</v>
      </c>
      <c r="B436" s="454" t="s">
        <v>903</v>
      </c>
      <c r="C436" t="s">
        <v>1116</v>
      </c>
      <c r="D436" s="63" t="s">
        <v>1240</v>
      </c>
      <c r="E436" s="455">
        <v>45838</v>
      </c>
    </row>
    <row r="437" spans="1:5" x14ac:dyDescent="0.2">
      <c r="A437" t="s">
        <v>460</v>
      </c>
      <c r="B437" s="454" t="s">
        <v>461</v>
      </c>
      <c r="C437" t="s">
        <v>1116</v>
      </c>
      <c r="D437" s="63" t="s">
        <v>1240</v>
      </c>
      <c r="E437" s="455">
        <v>45838</v>
      </c>
    </row>
    <row r="438" spans="1:5" x14ac:dyDescent="0.2">
      <c r="A438" t="s">
        <v>464</v>
      </c>
      <c r="B438">
        <v>102301</v>
      </c>
      <c r="C438" t="s">
        <v>1116</v>
      </c>
      <c r="D438" s="63" t="s">
        <v>1240</v>
      </c>
      <c r="E438" s="455">
        <v>45838</v>
      </c>
    </row>
    <row r="439" spans="1:5" x14ac:dyDescent="0.2">
      <c r="A439" t="s">
        <v>830</v>
      </c>
      <c r="B439">
        <v>134701</v>
      </c>
      <c r="C439" t="s">
        <v>1116</v>
      </c>
      <c r="D439" s="63" t="s">
        <v>1240</v>
      </c>
      <c r="E439" s="455">
        <v>45838</v>
      </c>
    </row>
    <row r="440" spans="1:5" x14ac:dyDescent="0.2">
      <c r="A440" t="s">
        <v>721</v>
      </c>
      <c r="B440">
        <v>183201</v>
      </c>
      <c r="C440" t="s">
        <v>1116</v>
      </c>
      <c r="D440" s="63" t="s">
        <v>1240</v>
      </c>
      <c r="E440" s="455">
        <v>45838</v>
      </c>
    </row>
    <row r="441" spans="1:5" x14ac:dyDescent="0.2">
      <c r="A441" t="s">
        <v>1011</v>
      </c>
      <c r="B441">
        <v>274501</v>
      </c>
      <c r="C441" t="s">
        <v>1116</v>
      </c>
      <c r="D441" s="63" t="s">
        <v>1240</v>
      </c>
      <c r="E441" s="455">
        <v>45838</v>
      </c>
    </row>
    <row r="442" spans="1:5" x14ac:dyDescent="0.2">
      <c r="A442" t="s">
        <v>296</v>
      </c>
      <c r="B442" s="454" t="s">
        <v>297</v>
      </c>
      <c r="C442" t="s">
        <v>1116</v>
      </c>
      <c r="D442" s="63" t="s">
        <v>1240</v>
      </c>
      <c r="E442" s="455">
        <v>45838</v>
      </c>
    </row>
    <row r="443" spans="1:5" x14ac:dyDescent="0.2">
      <c r="A443" t="s">
        <v>760</v>
      </c>
      <c r="B443">
        <v>102401</v>
      </c>
      <c r="C443" t="s">
        <v>1116</v>
      </c>
      <c r="D443" s="63" t="s">
        <v>1240</v>
      </c>
      <c r="E443" s="455">
        <v>45838</v>
      </c>
    </row>
    <row r="444" spans="1:5" x14ac:dyDescent="0.2">
      <c r="A444" t="s">
        <v>644</v>
      </c>
      <c r="B444">
        <v>185601</v>
      </c>
      <c r="C444" t="s">
        <v>1116</v>
      </c>
      <c r="D444" s="63" t="s">
        <v>1240</v>
      </c>
      <c r="E444" s="455">
        <v>45838</v>
      </c>
    </row>
    <row r="445" spans="1:5" x14ac:dyDescent="0.2">
      <c r="A445" t="s">
        <v>522</v>
      </c>
      <c r="B445">
        <v>274502</v>
      </c>
      <c r="C445" t="s">
        <v>1116</v>
      </c>
      <c r="D445" s="63" t="s">
        <v>1240</v>
      </c>
      <c r="E445" s="455">
        <v>45838</v>
      </c>
    </row>
    <row r="446" spans="1:5" x14ac:dyDescent="0.2">
      <c r="A446" t="s">
        <v>452</v>
      </c>
      <c r="B446" s="454" t="s">
        <v>453</v>
      </c>
      <c r="C446" t="s">
        <v>1117</v>
      </c>
      <c r="D446" s="63" t="s">
        <v>1240</v>
      </c>
      <c r="E446" s="455">
        <v>45838</v>
      </c>
    </row>
    <row r="447" spans="1:5" x14ac:dyDescent="0.2">
      <c r="A447" t="s">
        <v>303</v>
      </c>
      <c r="B447" s="454" t="s">
        <v>304</v>
      </c>
      <c r="C447" t="s">
        <v>1116</v>
      </c>
      <c r="D447" s="63" t="s">
        <v>1240</v>
      </c>
      <c r="E447" s="455">
        <v>45838</v>
      </c>
    </row>
    <row r="448" spans="1:5" x14ac:dyDescent="0.2">
      <c r="A448" t="s">
        <v>553</v>
      </c>
      <c r="B448">
        <v>135601</v>
      </c>
      <c r="C448" t="s">
        <v>1116</v>
      </c>
      <c r="D448" s="63" t="s">
        <v>1240</v>
      </c>
      <c r="E448" s="455">
        <v>45838</v>
      </c>
    </row>
    <row r="449" spans="1:5" x14ac:dyDescent="0.2">
      <c r="A449" t="s">
        <v>152</v>
      </c>
      <c r="B449">
        <v>274801</v>
      </c>
      <c r="C449" t="s">
        <v>1116</v>
      </c>
      <c r="D449" s="63" t="s">
        <v>1240</v>
      </c>
      <c r="E449" s="455">
        <v>45838</v>
      </c>
    </row>
    <row r="450" spans="1:5" x14ac:dyDescent="0.2">
      <c r="A450" t="s">
        <v>776</v>
      </c>
      <c r="B450" s="454" t="s">
        <v>777</v>
      </c>
      <c r="C450" t="s">
        <v>1116</v>
      </c>
      <c r="D450" s="63" t="s">
        <v>1240</v>
      </c>
      <c r="E450" s="455">
        <v>45838</v>
      </c>
    </row>
    <row r="451" spans="1:5" x14ac:dyDescent="0.2">
      <c r="A451" t="s">
        <v>401</v>
      </c>
      <c r="B451" s="454" t="s">
        <v>402</v>
      </c>
      <c r="C451" t="s">
        <v>1116</v>
      </c>
      <c r="D451" s="63" t="s">
        <v>1240</v>
      </c>
      <c r="E451" s="455">
        <v>45838</v>
      </c>
    </row>
    <row r="452" spans="1:5" x14ac:dyDescent="0.2">
      <c r="A452" t="s">
        <v>128</v>
      </c>
      <c r="B452">
        <v>102403</v>
      </c>
      <c r="C452" t="s">
        <v>1116</v>
      </c>
      <c r="D452" s="63" t="s">
        <v>1240</v>
      </c>
      <c r="E452" s="455">
        <v>45838</v>
      </c>
    </row>
    <row r="453" spans="1:5" x14ac:dyDescent="0.2">
      <c r="A453" t="s">
        <v>1023</v>
      </c>
      <c r="B453">
        <v>140201</v>
      </c>
      <c r="C453" t="s">
        <v>1116</v>
      </c>
      <c r="D453" s="63" t="s">
        <v>1240</v>
      </c>
      <c r="E453" s="455">
        <v>45838</v>
      </c>
    </row>
    <row r="454" spans="1:5" x14ac:dyDescent="0.2">
      <c r="A454" t="s">
        <v>1090</v>
      </c>
      <c r="B454" s="454" t="s">
        <v>1091</v>
      </c>
      <c r="C454" t="s">
        <v>1116</v>
      </c>
      <c r="D454" s="63" t="s">
        <v>1240</v>
      </c>
      <c r="E454" s="455">
        <v>45838</v>
      </c>
    </row>
    <row r="455" spans="1:5" x14ac:dyDescent="0.2">
      <c r="A455" t="s">
        <v>403</v>
      </c>
      <c r="B455" s="454" t="s">
        <v>404</v>
      </c>
      <c r="C455" t="s">
        <v>1116</v>
      </c>
      <c r="D455" s="63" t="s">
        <v>1240</v>
      </c>
      <c r="E455" s="455">
        <v>45838</v>
      </c>
    </row>
    <row r="456" spans="1:5" x14ac:dyDescent="0.2">
      <c r="A456" t="s">
        <v>172</v>
      </c>
      <c r="B456">
        <v>102405</v>
      </c>
      <c r="C456" t="s">
        <v>1116</v>
      </c>
      <c r="D456" s="63" t="s">
        <v>1240</v>
      </c>
      <c r="E456" s="455">
        <v>45838</v>
      </c>
    </row>
    <row r="457" spans="1:5" x14ac:dyDescent="0.2">
      <c r="A457" t="s">
        <v>379</v>
      </c>
      <c r="B457">
        <v>141301</v>
      </c>
      <c r="C457" t="s">
        <v>1116</v>
      </c>
      <c r="D457" s="63" t="s">
        <v>1240</v>
      </c>
      <c r="E457" s="455">
        <v>45838</v>
      </c>
    </row>
    <row r="458" spans="1:5" x14ac:dyDescent="0.2">
      <c r="A458" t="s">
        <v>478</v>
      </c>
      <c r="B458">
        <v>280702</v>
      </c>
      <c r="C458" t="s">
        <v>1116</v>
      </c>
      <c r="D458" s="63" t="s">
        <v>1240</v>
      </c>
      <c r="E458" s="455">
        <v>45838</v>
      </c>
    </row>
    <row r="459" spans="1:5" x14ac:dyDescent="0.2">
      <c r="A459" t="s">
        <v>310</v>
      </c>
      <c r="B459" s="454" t="s">
        <v>311</v>
      </c>
      <c r="C459" t="s">
        <v>1116</v>
      </c>
      <c r="D459" s="63" t="s">
        <v>1240</v>
      </c>
      <c r="E459" s="455">
        <v>45838</v>
      </c>
    </row>
    <row r="460" spans="1:5" x14ac:dyDescent="0.2">
      <c r="A460" t="s">
        <v>685</v>
      </c>
      <c r="B460" s="454" t="s">
        <v>686</v>
      </c>
      <c r="C460" t="s">
        <v>1116</v>
      </c>
      <c r="D460" s="63" t="s">
        <v>1240</v>
      </c>
      <c r="E460" s="455">
        <v>45838</v>
      </c>
    </row>
    <row r="461" spans="1:5" x14ac:dyDescent="0.2">
      <c r="A461" t="s">
        <v>818</v>
      </c>
      <c r="B461">
        <v>102408</v>
      </c>
      <c r="C461" t="s">
        <v>1116</v>
      </c>
      <c r="D461" s="63" t="s">
        <v>1240</v>
      </c>
      <c r="E461" s="455">
        <v>45838</v>
      </c>
    </row>
    <row r="462" spans="1:5" x14ac:dyDescent="0.2">
      <c r="A462" t="s">
        <v>416</v>
      </c>
      <c r="B462">
        <v>141501</v>
      </c>
      <c r="C462" t="s">
        <v>1116</v>
      </c>
      <c r="D462" s="63" t="s">
        <v>1240</v>
      </c>
      <c r="E462" s="455">
        <v>45838</v>
      </c>
    </row>
    <row r="463" spans="1:5" x14ac:dyDescent="0.2">
      <c r="A463" t="s">
        <v>432</v>
      </c>
      <c r="B463">
        <v>280703</v>
      </c>
      <c r="C463" t="s">
        <v>1116</v>
      </c>
      <c r="D463" s="63" t="s">
        <v>1240</v>
      </c>
      <c r="E463" s="455">
        <v>45838</v>
      </c>
    </row>
    <row r="464" spans="1:5" x14ac:dyDescent="0.2">
      <c r="A464" t="s">
        <v>157</v>
      </c>
      <c r="B464" s="454" t="s">
        <v>158</v>
      </c>
      <c r="C464" t="s">
        <v>1116</v>
      </c>
      <c r="D464" s="63" t="s">
        <v>1240</v>
      </c>
      <c r="E464" s="455">
        <v>45838</v>
      </c>
    </row>
    <row r="465" spans="1:5" x14ac:dyDescent="0.2">
      <c r="A465" t="s">
        <v>781</v>
      </c>
      <c r="B465" s="454" t="s">
        <v>782</v>
      </c>
      <c r="C465" t="s">
        <v>1116</v>
      </c>
      <c r="D465" s="63" t="s">
        <v>1240</v>
      </c>
      <c r="E465" s="455">
        <v>45838</v>
      </c>
    </row>
    <row r="466" spans="1:5" x14ac:dyDescent="0.2">
      <c r="A466" t="s">
        <v>728</v>
      </c>
      <c r="B466" s="454" t="s">
        <v>729</v>
      </c>
      <c r="C466" t="s">
        <v>1116</v>
      </c>
      <c r="D466" s="63" t="s">
        <v>1240</v>
      </c>
      <c r="E466" s="455">
        <v>45838</v>
      </c>
    </row>
    <row r="467" spans="1:5" x14ac:dyDescent="0.2">
      <c r="A467" t="s">
        <v>346</v>
      </c>
      <c r="B467">
        <v>102409</v>
      </c>
      <c r="C467" t="s">
        <v>1116</v>
      </c>
      <c r="D467" s="63" t="s">
        <v>1240</v>
      </c>
      <c r="E467" s="455">
        <v>45838</v>
      </c>
    </row>
    <row r="468" spans="1:5" x14ac:dyDescent="0.2">
      <c r="A468" t="s">
        <v>629</v>
      </c>
      <c r="B468">
        <v>142701</v>
      </c>
      <c r="C468" t="s">
        <v>1116</v>
      </c>
      <c r="D468" s="63" t="s">
        <v>1240</v>
      </c>
      <c r="E468" s="455">
        <v>45838</v>
      </c>
    </row>
    <row r="469" spans="1:5" x14ac:dyDescent="0.2">
      <c r="A469" t="s">
        <v>626</v>
      </c>
      <c r="B469" s="454" t="s">
        <v>627</v>
      </c>
      <c r="C469" t="s">
        <v>1117</v>
      </c>
      <c r="D469" s="63" t="s">
        <v>1240</v>
      </c>
      <c r="E469" s="455">
        <v>45838</v>
      </c>
    </row>
    <row r="470" spans="1:5" x14ac:dyDescent="0.2">
      <c r="A470" t="s">
        <v>816</v>
      </c>
      <c r="B470" s="454" t="s">
        <v>817</v>
      </c>
      <c r="C470" t="s">
        <v>1116</v>
      </c>
      <c r="D470" s="63" t="s">
        <v>1240</v>
      </c>
      <c r="E470" s="455">
        <v>45838</v>
      </c>
    </row>
    <row r="471" spans="1:5" x14ac:dyDescent="0.2">
      <c r="A471" t="s">
        <v>324</v>
      </c>
      <c r="B471" s="454" t="s">
        <v>325</v>
      </c>
      <c r="C471" t="s">
        <v>1116</v>
      </c>
      <c r="D471" s="63" t="s">
        <v>1240</v>
      </c>
      <c r="E471" s="455">
        <v>45838</v>
      </c>
    </row>
    <row r="472" spans="1:5" x14ac:dyDescent="0.2">
      <c r="A472" t="s">
        <v>582</v>
      </c>
      <c r="B472">
        <v>102411</v>
      </c>
      <c r="C472" t="s">
        <v>1116</v>
      </c>
      <c r="D472" s="63" t="s">
        <v>1240</v>
      </c>
      <c r="E472" s="455">
        <v>45838</v>
      </c>
    </row>
    <row r="473" spans="1:5" x14ac:dyDescent="0.2">
      <c r="A473" t="s">
        <v>1255</v>
      </c>
      <c r="B473">
        <v>143701</v>
      </c>
      <c r="C473" t="s">
        <v>1116</v>
      </c>
      <c r="D473" s="63" t="s">
        <v>1240</v>
      </c>
      <c r="E473" s="455">
        <v>45838</v>
      </c>
    </row>
    <row r="474" spans="1:5" x14ac:dyDescent="0.2">
      <c r="A474" t="s">
        <v>925</v>
      </c>
      <c r="B474">
        <v>280705</v>
      </c>
      <c r="C474" t="s">
        <v>1116</v>
      </c>
      <c r="D474" s="63" t="s">
        <v>1240</v>
      </c>
      <c r="E474" s="455">
        <v>45838</v>
      </c>
    </row>
    <row r="475" spans="1:5" x14ac:dyDescent="0.2">
      <c r="A475" t="s">
        <v>165</v>
      </c>
      <c r="B475" s="454" t="s">
        <v>166</v>
      </c>
      <c r="C475" t="s">
        <v>1117</v>
      </c>
      <c r="D475" s="63" t="s">
        <v>1240</v>
      </c>
      <c r="E475" s="455">
        <v>45838</v>
      </c>
    </row>
    <row r="476" spans="1:5" x14ac:dyDescent="0.2">
      <c r="A476" t="s">
        <v>1052</v>
      </c>
      <c r="B476" s="454" t="s">
        <v>1053</v>
      </c>
      <c r="C476" t="s">
        <v>1116</v>
      </c>
      <c r="D476" s="63" t="s">
        <v>1240</v>
      </c>
      <c r="E476" s="455">
        <v>45838</v>
      </c>
    </row>
    <row r="477" spans="1:5" x14ac:dyDescent="0.2">
      <c r="A477" t="s">
        <v>493</v>
      </c>
      <c r="B477">
        <v>102412</v>
      </c>
      <c r="C477" t="s">
        <v>1116</v>
      </c>
      <c r="D477" s="63" t="s">
        <v>1240</v>
      </c>
      <c r="E477" s="455">
        <v>45838</v>
      </c>
    </row>
    <row r="478" spans="1:5" x14ac:dyDescent="0.2">
      <c r="A478" t="s">
        <v>837</v>
      </c>
      <c r="B478">
        <v>144101</v>
      </c>
      <c r="C478" t="s">
        <v>1116</v>
      </c>
      <c r="D478" s="63" t="s">
        <v>1240</v>
      </c>
      <c r="E478" s="455">
        <v>45838</v>
      </c>
    </row>
    <row r="479" spans="1:5" x14ac:dyDescent="0.2">
      <c r="A479" t="s">
        <v>1024</v>
      </c>
      <c r="B479">
        <v>280707</v>
      </c>
      <c r="C479" t="s">
        <v>1116</v>
      </c>
      <c r="D479" s="63" t="s">
        <v>1240</v>
      </c>
      <c r="E479" s="455">
        <v>45838</v>
      </c>
    </row>
    <row r="480" spans="1:5" x14ac:dyDescent="0.2">
      <c r="A480" t="s">
        <v>170</v>
      </c>
      <c r="B480" s="454" t="s">
        <v>171</v>
      </c>
      <c r="C480" t="s">
        <v>1116</v>
      </c>
      <c r="D480" s="63" t="s">
        <v>1240</v>
      </c>
      <c r="E480" s="455">
        <v>45838</v>
      </c>
    </row>
    <row r="481" spans="1:5" x14ac:dyDescent="0.2">
      <c r="A481" t="s">
        <v>474</v>
      </c>
      <c r="B481" s="454" t="s">
        <v>475</v>
      </c>
      <c r="C481" t="s">
        <v>1116</v>
      </c>
      <c r="D481" s="63" t="s">
        <v>1240</v>
      </c>
      <c r="E481" s="455">
        <v>45838</v>
      </c>
    </row>
    <row r="482" spans="1:5" x14ac:dyDescent="0.2">
      <c r="A482" t="s">
        <v>271</v>
      </c>
      <c r="B482">
        <v>102413</v>
      </c>
      <c r="C482" t="s">
        <v>1117</v>
      </c>
      <c r="D482" s="63" t="s">
        <v>1240</v>
      </c>
      <c r="E482" s="455">
        <v>45838</v>
      </c>
    </row>
    <row r="483" spans="1:5" x14ac:dyDescent="0.2">
      <c r="A483" t="s">
        <v>821</v>
      </c>
      <c r="B483">
        <v>144701</v>
      </c>
      <c r="C483" t="s">
        <v>1116</v>
      </c>
      <c r="D483" s="63" t="s">
        <v>1240</v>
      </c>
      <c r="E483" s="455">
        <v>45838</v>
      </c>
    </row>
    <row r="484" spans="1:5" x14ac:dyDescent="0.2">
      <c r="A484" t="s">
        <v>1036</v>
      </c>
      <c r="B484">
        <v>280708</v>
      </c>
      <c r="C484" t="s">
        <v>1116</v>
      </c>
      <c r="D484" s="63" t="s">
        <v>1240</v>
      </c>
      <c r="E484" s="455">
        <v>45838</v>
      </c>
    </row>
    <row r="485" spans="1:5" x14ac:dyDescent="0.2">
      <c r="A485" t="s">
        <v>236</v>
      </c>
      <c r="B485" s="454" t="s">
        <v>237</v>
      </c>
      <c r="C485" t="s">
        <v>1116</v>
      </c>
      <c r="D485" s="63" t="s">
        <v>1240</v>
      </c>
      <c r="E485" s="455">
        <v>45838</v>
      </c>
    </row>
    <row r="486" spans="1:5" x14ac:dyDescent="0.2">
      <c r="A486" t="s">
        <v>350</v>
      </c>
      <c r="B486" s="454" t="s">
        <v>351</v>
      </c>
      <c r="C486" t="s">
        <v>1116</v>
      </c>
      <c r="D486" s="63" t="s">
        <v>1240</v>
      </c>
      <c r="E486" s="455">
        <v>45838</v>
      </c>
    </row>
    <row r="487" spans="1:5" x14ac:dyDescent="0.2">
      <c r="A487" t="s">
        <v>616</v>
      </c>
      <c r="B487" s="454" t="s">
        <v>617</v>
      </c>
      <c r="C487" t="s">
        <v>1116</v>
      </c>
      <c r="D487" s="63" t="s">
        <v>1240</v>
      </c>
      <c r="E487" s="455">
        <v>45838</v>
      </c>
    </row>
    <row r="488" spans="1:5" x14ac:dyDescent="0.2">
      <c r="A488" t="s">
        <v>1256</v>
      </c>
      <c r="B488">
        <v>102414</v>
      </c>
      <c r="C488" t="s">
        <v>1116</v>
      </c>
      <c r="D488" s="63" t="s">
        <v>1240</v>
      </c>
      <c r="E488" s="455">
        <v>45838</v>
      </c>
    </row>
    <row r="489" spans="1:5" x14ac:dyDescent="0.2">
      <c r="A489" t="s">
        <v>741</v>
      </c>
      <c r="B489">
        <v>145101</v>
      </c>
      <c r="C489" t="s">
        <v>1116</v>
      </c>
      <c r="D489" s="63" t="s">
        <v>1240</v>
      </c>
      <c r="E489" s="455">
        <v>45838</v>
      </c>
    </row>
    <row r="490" spans="1:5" x14ac:dyDescent="0.2">
      <c r="A490" t="s">
        <v>1257</v>
      </c>
      <c r="B490" s="454" t="s">
        <v>1272</v>
      </c>
      <c r="C490" t="s">
        <v>1121</v>
      </c>
      <c r="D490" s="63" t="s">
        <v>1240</v>
      </c>
      <c r="E490" s="455">
        <v>45838</v>
      </c>
    </row>
    <row r="491" spans="1:5" x14ac:dyDescent="0.2">
      <c r="A491" t="s">
        <v>162</v>
      </c>
      <c r="B491" s="454" t="s">
        <v>163</v>
      </c>
      <c r="C491" t="s">
        <v>1116</v>
      </c>
      <c r="D491" s="63" t="s">
        <v>1240</v>
      </c>
      <c r="E491" s="455">
        <v>45838</v>
      </c>
    </row>
    <row r="492" spans="1:5" x14ac:dyDescent="0.2">
      <c r="A492" t="s">
        <v>457</v>
      </c>
      <c r="B492" s="454" t="s">
        <v>458</v>
      </c>
      <c r="C492" t="s">
        <v>1116</v>
      </c>
      <c r="D492" s="63" t="s">
        <v>1240</v>
      </c>
      <c r="E492" s="455">
        <v>45838</v>
      </c>
    </row>
    <row r="493" spans="1:5" x14ac:dyDescent="0.2">
      <c r="A493" t="s">
        <v>365</v>
      </c>
      <c r="B493" s="454" t="s">
        <v>366</v>
      </c>
      <c r="C493" t="s">
        <v>1116</v>
      </c>
      <c r="D493" s="63" t="s">
        <v>1240</v>
      </c>
      <c r="E493" s="455">
        <v>45838</v>
      </c>
    </row>
    <row r="494" spans="1:5" x14ac:dyDescent="0.2">
      <c r="A494" t="s">
        <v>1101</v>
      </c>
      <c r="B494">
        <v>102415</v>
      </c>
      <c r="C494" t="s">
        <v>1116</v>
      </c>
      <c r="D494" s="63" t="s">
        <v>1240</v>
      </c>
      <c r="E494" s="455">
        <v>45838</v>
      </c>
    </row>
    <row r="495" spans="1:5" x14ac:dyDescent="0.2">
      <c r="A495" t="s">
        <v>188</v>
      </c>
      <c r="B495">
        <v>145601</v>
      </c>
      <c r="C495" t="s">
        <v>1116</v>
      </c>
      <c r="D495" s="63" t="s">
        <v>1240</v>
      </c>
      <c r="E495" s="455">
        <v>45838</v>
      </c>
    </row>
    <row r="496" spans="1:5" x14ac:dyDescent="0.2">
      <c r="A496" t="s">
        <v>459</v>
      </c>
      <c r="B496">
        <v>281201</v>
      </c>
      <c r="C496" t="s">
        <v>1116</v>
      </c>
      <c r="D496" s="63" t="s">
        <v>1240</v>
      </c>
      <c r="E496" s="455">
        <v>45838</v>
      </c>
    </row>
    <row r="497" spans="1:5" x14ac:dyDescent="0.2">
      <c r="A497" t="s">
        <v>288</v>
      </c>
      <c r="B497" s="454" t="s">
        <v>289</v>
      </c>
      <c r="C497" t="s">
        <v>1116</v>
      </c>
      <c r="D497" s="63" t="s">
        <v>1240</v>
      </c>
      <c r="E497" s="455">
        <v>45838</v>
      </c>
    </row>
    <row r="498" spans="1:5" x14ac:dyDescent="0.2">
      <c r="A498" t="s">
        <v>520</v>
      </c>
      <c r="B498" s="454" t="s">
        <v>521</v>
      </c>
      <c r="C498" t="s">
        <v>1117</v>
      </c>
      <c r="D498" s="63" t="s">
        <v>1240</v>
      </c>
      <c r="E498" s="455">
        <v>45838</v>
      </c>
    </row>
    <row r="499" spans="1:5" x14ac:dyDescent="0.2">
      <c r="A499" t="s">
        <v>785</v>
      </c>
      <c r="B499" s="454" t="s">
        <v>786</v>
      </c>
      <c r="C499" t="s">
        <v>1116</v>
      </c>
      <c r="D499" s="63" t="s">
        <v>1240</v>
      </c>
      <c r="E499" s="455">
        <v>45838</v>
      </c>
    </row>
    <row r="500" spans="1:5" x14ac:dyDescent="0.2">
      <c r="A500" t="s">
        <v>137</v>
      </c>
      <c r="B500">
        <v>102501</v>
      </c>
      <c r="C500" t="s">
        <v>1116</v>
      </c>
      <c r="D500" s="63" t="s">
        <v>1240</v>
      </c>
      <c r="E500" s="455">
        <v>45838</v>
      </c>
    </row>
    <row r="501" spans="1:5" x14ac:dyDescent="0.2">
      <c r="A501" t="s">
        <v>1025</v>
      </c>
      <c r="B501">
        <v>152101</v>
      </c>
      <c r="C501" t="s">
        <v>1116</v>
      </c>
      <c r="D501" s="63" t="s">
        <v>1240</v>
      </c>
      <c r="E501" s="455">
        <v>45838</v>
      </c>
    </row>
    <row r="502" spans="1:5" x14ac:dyDescent="0.2">
      <c r="A502" t="s">
        <v>384</v>
      </c>
      <c r="B502" s="454" t="s">
        <v>385</v>
      </c>
      <c r="C502" t="s">
        <v>1116</v>
      </c>
      <c r="D502" s="63" t="s">
        <v>1240</v>
      </c>
      <c r="E502" s="455">
        <v>45838</v>
      </c>
    </row>
    <row r="503" spans="1:5" x14ac:dyDescent="0.2">
      <c r="A503" t="s">
        <v>831</v>
      </c>
      <c r="B503" s="454" t="s">
        <v>832</v>
      </c>
      <c r="C503" t="s">
        <v>1116</v>
      </c>
      <c r="D503" s="63" t="s">
        <v>1240</v>
      </c>
      <c r="E503" s="455">
        <v>45838</v>
      </c>
    </row>
    <row r="504" spans="1:5" x14ac:dyDescent="0.2">
      <c r="A504" t="s">
        <v>530</v>
      </c>
      <c r="B504" s="454" t="s">
        <v>531</v>
      </c>
      <c r="C504" t="s">
        <v>1116</v>
      </c>
      <c r="D504" s="63" t="s">
        <v>1240</v>
      </c>
      <c r="E504" s="455">
        <v>45838</v>
      </c>
    </row>
    <row r="505" spans="1:5" x14ac:dyDescent="0.2">
      <c r="A505" t="s">
        <v>633</v>
      </c>
      <c r="B505">
        <v>102503</v>
      </c>
      <c r="C505" t="s">
        <v>1116</v>
      </c>
      <c r="D505" s="63" t="s">
        <v>1240</v>
      </c>
      <c r="E505" s="455">
        <v>45838</v>
      </c>
    </row>
    <row r="506" spans="1:5" x14ac:dyDescent="0.2">
      <c r="A506" t="s">
        <v>1258</v>
      </c>
      <c r="B506">
        <v>153701</v>
      </c>
      <c r="C506" t="s">
        <v>1116</v>
      </c>
      <c r="D506" s="63" t="s">
        <v>1240</v>
      </c>
      <c r="E506" s="455">
        <v>45838</v>
      </c>
    </row>
    <row r="507" spans="1:5" x14ac:dyDescent="0.2">
      <c r="A507" t="s">
        <v>291</v>
      </c>
      <c r="B507">
        <v>281601</v>
      </c>
      <c r="C507" t="s">
        <v>1116</v>
      </c>
      <c r="D507" s="63" t="s">
        <v>1240</v>
      </c>
      <c r="E507" s="455">
        <v>45838</v>
      </c>
    </row>
    <row r="508" spans="1:5" x14ac:dyDescent="0.2">
      <c r="A508" t="s">
        <v>443</v>
      </c>
      <c r="B508" s="454" t="s">
        <v>444</v>
      </c>
      <c r="C508" t="s">
        <v>1116</v>
      </c>
      <c r="D508" s="63" t="s">
        <v>1240</v>
      </c>
      <c r="E508" s="455">
        <v>45838</v>
      </c>
    </row>
    <row r="509" spans="1:5" x14ac:dyDescent="0.2">
      <c r="A509" t="s">
        <v>758</v>
      </c>
      <c r="B509" s="454" t="s">
        <v>759</v>
      </c>
      <c r="C509" t="s">
        <v>1116</v>
      </c>
      <c r="D509" s="63" t="s">
        <v>1240</v>
      </c>
      <c r="E509" s="455">
        <v>45838</v>
      </c>
    </row>
    <row r="510" spans="1:5" x14ac:dyDescent="0.2">
      <c r="A510" t="s">
        <v>358</v>
      </c>
      <c r="B510">
        <v>154501</v>
      </c>
      <c r="C510" t="s">
        <v>1116</v>
      </c>
      <c r="D510" s="63" t="s">
        <v>1240</v>
      </c>
      <c r="E510" s="455">
        <v>45838</v>
      </c>
    </row>
    <row r="511" spans="1:5" x14ac:dyDescent="0.2">
      <c r="A511" t="s">
        <v>431</v>
      </c>
      <c r="B511">
        <v>281602</v>
      </c>
      <c r="C511" t="s">
        <v>1116</v>
      </c>
      <c r="D511" s="63" t="s">
        <v>1240</v>
      </c>
      <c r="E511" s="455">
        <v>45838</v>
      </c>
    </row>
    <row r="512" spans="1:5" x14ac:dyDescent="0.2">
      <c r="A512" t="s">
        <v>587</v>
      </c>
      <c r="B512" s="454" t="s">
        <v>588</v>
      </c>
      <c r="C512" t="s">
        <v>1116</v>
      </c>
      <c r="D512" s="63" t="s">
        <v>1240</v>
      </c>
      <c r="E512" s="455">
        <v>45838</v>
      </c>
    </row>
    <row r="513" spans="1:5" x14ac:dyDescent="0.2">
      <c r="A513" t="s">
        <v>390</v>
      </c>
      <c r="B513" s="454" t="s">
        <v>391</v>
      </c>
      <c r="C513" t="s">
        <v>1116</v>
      </c>
      <c r="D513" s="63" t="s">
        <v>1240</v>
      </c>
      <c r="E513" s="455">
        <v>45838</v>
      </c>
    </row>
    <row r="514" spans="1:5" x14ac:dyDescent="0.2">
      <c r="A514" t="s">
        <v>854</v>
      </c>
      <c r="B514">
        <v>102505</v>
      </c>
      <c r="C514" t="s">
        <v>1116</v>
      </c>
      <c r="D514" s="63" t="s">
        <v>1240</v>
      </c>
      <c r="E514" s="455">
        <v>45838</v>
      </c>
    </row>
    <row r="515" spans="1:5" x14ac:dyDescent="0.2">
      <c r="A515" t="s">
        <v>548</v>
      </c>
      <c r="B515">
        <v>154502</v>
      </c>
      <c r="C515" t="s">
        <v>1117</v>
      </c>
      <c r="D515" s="63" t="s">
        <v>1240</v>
      </c>
      <c r="E515" s="455">
        <v>45838</v>
      </c>
    </row>
    <row r="516" spans="1:5" x14ac:dyDescent="0.2">
      <c r="A516" t="s">
        <v>720</v>
      </c>
      <c r="B516">
        <v>353291</v>
      </c>
      <c r="C516" t="s">
        <v>1116</v>
      </c>
      <c r="D516" s="63" t="s">
        <v>1240</v>
      </c>
      <c r="E516" s="455">
        <v>45838</v>
      </c>
    </row>
    <row r="517" spans="1:5" x14ac:dyDescent="0.2">
      <c r="A517" t="s">
        <v>840</v>
      </c>
      <c r="B517" s="454" t="s">
        <v>841</v>
      </c>
      <c r="C517" t="s">
        <v>1116</v>
      </c>
      <c r="D517" s="63" t="s">
        <v>1240</v>
      </c>
      <c r="E517" s="455">
        <v>45838</v>
      </c>
    </row>
    <row r="518" spans="1:5" x14ac:dyDescent="0.2">
      <c r="A518" t="s">
        <v>132</v>
      </c>
      <c r="B518" s="454" t="s">
        <v>133</v>
      </c>
      <c r="C518" t="s">
        <v>1116</v>
      </c>
      <c r="D518" s="63" t="s">
        <v>1240</v>
      </c>
      <c r="E518" s="455">
        <v>45838</v>
      </c>
    </row>
    <row r="519" spans="1:5" x14ac:dyDescent="0.2">
      <c r="A519" t="s">
        <v>987</v>
      </c>
      <c r="B519">
        <v>155002</v>
      </c>
      <c r="C519" t="s">
        <v>1116</v>
      </c>
      <c r="D519" s="63" t="s">
        <v>1240</v>
      </c>
      <c r="E519" s="455">
        <v>45838</v>
      </c>
    </row>
    <row r="520" spans="1:5" x14ac:dyDescent="0.2">
      <c r="A520" t="s">
        <v>287</v>
      </c>
      <c r="B520">
        <v>282201</v>
      </c>
      <c r="C520" t="s">
        <v>1116</v>
      </c>
      <c r="D520" s="63" t="s">
        <v>1240</v>
      </c>
      <c r="E520" s="455">
        <v>45838</v>
      </c>
    </row>
    <row r="521" spans="1:5" x14ac:dyDescent="0.2">
      <c r="A521" t="s">
        <v>859</v>
      </c>
      <c r="B521" s="454" t="s">
        <v>860</v>
      </c>
      <c r="C521" t="s">
        <v>1116</v>
      </c>
      <c r="D521" s="63" t="s">
        <v>1240</v>
      </c>
      <c r="E521" s="455">
        <v>45838</v>
      </c>
    </row>
    <row r="522" spans="1:5" x14ac:dyDescent="0.2">
      <c r="A522" t="s">
        <v>408</v>
      </c>
      <c r="B522" s="454" t="s">
        <v>409</v>
      </c>
      <c r="C522" t="s">
        <v>1116</v>
      </c>
      <c r="D522" s="63" t="s">
        <v>1240</v>
      </c>
      <c r="E522" s="455">
        <v>45838</v>
      </c>
    </row>
    <row r="523" spans="1:5" x14ac:dyDescent="0.2">
      <c r="A523" t="s">
        <v>623</v>
      </c>
      <c r="B523" s="454" t="s">
        <v>624</v>
      </c>
      <c r="C523" t="s">
        <v>1116</v>
      </c>
      <c r="D523" s="63" t="s">
        <v>1240</v>
      </c>
      <c r="E523" s="455">
        <v>45838</v>
      </c>
    </row>
    <row r="524" spans="1:5" x14ac:dyDescent="0.2">
      <c r="A524" t="s">
        <v>983</v>
      </c>
      <c r="B524">
        <v>102507</v>
      </c>
      <c r="C524" t="s">
        <v>1116</v>
      </c>
      <c r="D524" s="63" t="s">
        <v>1240</v>
      </c>
      <c r="E524" s="455">
        <v>45838</v>
      </c>
    </row>
    <row r="525" spans="1:5" x14ac:dyDescent="0.2">
      <c r="A525" t="s">
        <v>155</v>
      </c>
      <c r="B525">
        <v>160101</v>
      </c>
      <c r="C525" t="s">
        <v>1116</v>
      </c>
      <c r="D525" s="63" t="s">
        <v>1240</v>
      </c>
      <c r="E525" s="455">
        <v>45838</v>
      </c>
    </row>
    <row r="526" spans="1:5" x14ac:dyDescent="0.2">
      <c r="A526" t="s">
        <v>1010</v>
      </c>
      <c r="B526">
        <v>282502</v>
      </c>
      <c r="C526" t="s">
        <v>1116</v>
      </c>
      <c r="D526" s="63" t="s">
        <v>1240</v>
      </c>
      <c r="E526" s="455">
        <v>45838</v>
      </c>
    </row>
    <row r="527" spans="1:5" x14ac:dyDescent="0.2">
      <c r="A527" t="s">
        <v>632</v>
      </c>
      <c r="B527">
        <v>112501</v>
      </c>
      <c r="C527" t="s">
        <v>1117</v>
      </c>
      <c r="D527" s="63" t="s">
        <v>1240</v>
      </c>
      <c r="E527" s="455">
        <v>45838</v>
      </c>
    </row>
    <row r="528" spans="1:5" x14ac:dyDescent="0.2">
      <c r="A528" t="s">
        <v>874</v>
      </c>
      <c r="B528" s="454" t="s">
        <v>875</v>
      </c>
      <c r="C528" t="s">
        <v>1116</v>
      </c>
      <c r="D528" s="63" t="s">
        <v>1240</v>
      </c>
      <c r="E528" s="455">
        <v>45838</v>
      </c>
    </row>
    <row r="529" spans="1:5" x14ac:dyDescent="0.2">
      <c r="A529" t="s">
        <v>316</v>
      </c>
      <c r="B529" s="454" t="s">
        <v>317</v>
      </c>
      <c r="C529" t="s">
        <v>1116</v>
      </c>
      <c r="D529" s="63" t="s">
        <v>1240</v>
      </c>
      <c r="E529" s="455">
        <v>45838</v>
      </c>
    </row>
    <row r="530" spans="1:5" x14ac:dyDescent="0.2">
      <c r="A530" t="s">
        <v>397</v>
      </c>
      <c r="B530" s="454" t="s">
        <v>398</v>
      </c>
      <c r="C530" t="s">
        <v>1116</v>
      </c>
      <c r="D530" s="63" t="s">
        <v>1240</v>
      </c>
      <c r="E530" s="455">
        <v>45838</v>
      </c>
    </row>
    <row r="531" spans="1:5" x14ac:dyDescent="0.2">
      <c r="A531" t="s">
        <v>175</v>
      </c>
      <c r="B531">
        <v>160201</v>
      </c>
      <c r="C531" t="s">
        <v>1116</v>
      </c>
      <c r="D531" s="63" t="s">
        <v>1240</v>
      </c>
      <c r="E531" s="455">
        <v>45838</v>
      </c>
    </row>
    <row r="532" spans="1:5" x14ac:dyDescent="0.2">
      <c r="A532" t="s">
        <v>1077</v>
      </c>
      <c r="B532" s="454" t="s">
        <v>1078</v>
      </c>
      <c r="C532" t="s">
        <v>1116</v>
      </c>
      <c r="D532" s="63" t="s">
        <v>1240</v>
      </c>
      <c r="E532" s="455">
        <v>45838</v>
      </c>
    </row>
    <row r="533" spans="1:5" x14ac:dyDescent="0.2">
      <c r="A533" t="s">
        <v>343</v>
      </c>
      <c r="B533" s="454" t="s">
        <v>344</v>
      </c>
      <c r="C533" t="s">
        <v>1116</v>
      </c>
      <c r="D533" s="63" t="s">
        <v>1240</v>
      </c>
      <c r="E533" s="455">
        <v>45838</v>
      </c>
    </row>
    <row r="534" spans="1:5" x14ac:dyDescent="0.2">
      <c r="A534" t="s">
        <v>436</v>
      </c>
      <c r="B534" s="454" t="s">
        <v>437</v>
      </c>
      <c r="C534" t="s">
        <v>1116</v>
      </c>
      <c r="D534" s="63" t="s">
        <v>1240</v>
      </c>
      <c r="E534" s="455">
        <v>45838</v>
      </c>
    </row>
    <row r="535" spans="1:5" x14ac:dyDescent="0.2">
      <c r="A535" t="s">
        <v>321</v>
      </c>
      <c r="B535">
        <v>102509</v>
      </c>
      <c r="C535" t="s">
        <v>1116</v>
      </c>
      <c r="D535" s="63" t="s">
        <v>1240</v>
      </c>
      <c r="E535" s="455">
        <v>45838</v>
      </c>
    </row>
    <row r="536" spans="1:5" x14ac:dyDescent="0.2">
      <c r="A536" t="s">
        <v>234</v>
      </c>
      <c r="B536">
        <v>160401</v>
      </c>
      <c r="C536" t="s">
        <v>1116</v>
      </c>
      <c r="D536" s="63" t="s">
        <v>1240</v>
      </c>
      <c r="E536" s="455">
        <v>45838</v>
      </c>
    </row>
    <row r="537" spans="1:5" x14ac:dyDescent="0.2">
      <c r="A537" t="s">
        <v>1099</v>
      </c>
      <c r="B537">
        <v>282504</v>
      </c>
      <c r="C537" t="s">
        <v>1115</v>
      </c>
      <c r="D537" s="63" t="s">
        <v>1240</v>
      </c>
      <c r="E537" s="455">
        <v>45838</v>
      </c>
    </row>
    <row r="538" spans="1:5" x14ac:dyDescent="0.2">
      <c r="A538" t="s">
        <v>1259</v>
      </c>
      <c r="B538">
        <v>309127</v>
      </c>
      <c r="C538" t="s">
        <v>1117</v>
      </c>
      <c r="D538" s="63" t="s">
        <v>1240</v>
      </c>
      <c r="E538" s="455">
        <v>45838</v>
      </c>
    </row>
    <row r="539" spans="1:5" x14ac:dyDescent="0.2">
      <c r="A539" t="s">
        <v>167</v>
      </c>
      <c r="B539" s="454" t="s">
        <v>168</v>
      </c>
      <c r="C539" t="s">
        <v>1116</v>
      </c>
      <c r="D539" s="63" t="s">
        <v>1240</v>
      </c>
      <c r="E539" s="455">
        <v>45838</v>
      </c>
    </row>
    <row r="540" spans="1:5" x14ac:dyDescent="0.2">
      <c r="A540" t="s">
        <v>422</v>
      </c>
      <c r="B540" s="454" t="s">
        <v>423</v>
      </c>
      <c r="C540" t="s">
        <v>1117</v>
      </c>
      <c r="D540" s="63" t="s">
        <v>1240</v>
      </c>
      <c r="E540" s="455">
        <v>45838</v>
      </c>
    </row>
    <row r="541" spans="1:5" x14ac:dyDescent="0.2">
      <c r="A541" t="s">
        <v>614</v>
      </c>
      <c r="B541" s="454" t="s">
        <v>615</v>
      </c>
      <c r="C541" t="s">
        <v>1116</v>
      </c>
      <c r="D541" s="63" t="s">
        <v>1240</v>
      </c>
      <c r="E541" s="455">
        <v>45838</v>
      </c>
    </row>
    <row r="542" spans="1:5" x14ac:dyDescent="0.2">
      <c r="A542" t="s">
        <v>254</v>
      </c>
      <c r="B542">
        <v>160501</v>
      </c>
      <c r="C542" t="s">
        <v>1116</v>
      </c>
      <c r="D542" s="63" t="s">
        <v>1240</v>
      </c>
      <c r="E542" s="455">
        <v>45838</v>
      </c>
    </row>
    <row r="543" spans="1:5" x14ac:dyDescent="0.2">
      <c r="A543" t="s">
        <v>1112</v>
      </c>
      <c r="B543">
        <v>282505</v>
      </c>
      <c r="C543" t="s">
        <v>1116</v>
      </c>
      <c r="D543" s="63" t="s">
        <v>1240</v>
      </c>
      <c r="E543" s="455">
        <v>45838</v>
      </c>
    </row>
    <row r="544" spans="1:5" x14ac:dyDescent="0.2">
      <c r="A544" t="s">
        <v>205</v>
      </c>
      <c r="B544" s="454" t="s">
        <v>206</v>
      </c>
      <c r="C544" t="s">
        <v>1116</v>
      </c>
      <c r="D544" s="63" t="s">
        <v>1240</v>
      </c>
      <c r="E544" s="455">
        <v>45838</v>
      </c>
    </row>
    <row r="545" spans="1:5" x14ac:dyDescent="0.2">
      <c r="A545" t="s">
        <v>499</v>
      </c>
      <c r="B545" s="454" t="s">
        <v>500</v>
      </c>
      <c r="C545" t="s">
        <v>1116</v>
      </c>
      <c r="D545" s="63" t="s">
        <v>1240</v>
      </c>
      <c r="E545" s="455">
        <v>45838</v>
      </c>
    </row>
    <row r="546" spans="1:5" x14ac:dyDescent="0.2">
      <c r="A546" t="s">
        <v>659</v>
      </c>
      <c r="B546" s="454" t="s">
        <v>660</v>
      </c>
      <c r="C546" t="s">
        <v>1116</v>
      </c>
      <c r="D546" s="63" t="s">
        <v>1240</v>
      </c>
      <c r="E546" s="455">
        <v>45838</v>
      </c>
    </row>
    <row r="547" spans="1:5" x14ac:dyDescent="0.2">
      <c r="A547" t="s">
        <v>259</v>
      </c>
      <c r="B547">
        <v>160601</v>
      </c>
      <c r="C547" t="s">
        <v>1116</v>
      </c>
      <c r="D547" s="63" t="s">
        <v>1240</v>
      </c>
      <c r="E547" s="455">
        <v>45838</v>
      </c>
    </row>
    <row r="548" spans="1:5" x14ac:dyDescent="0.2">
      <c r="A548" t="s">
        <v>347</v>
      </c>
      <c r="B548" s="454" t="s">
        <v>348</v>
      </c>
      <c r="C548" t="s">
        <v>1116</v>
      </c>
      <c r="D548" s="63" t="s">
        <v>1240</v>
      </c>
      <c r="E548" s="455">
        <v>45838</v>
      </c>
    </row>
    <row r="549" spans="1:5" x14ac:dyDescent="0.2">
      <c r="A549" t="s">
        <v>953</v>
      </c>
      <c r="B549" s="454" t="s">
        <v>954</v>
      </c>
      <c r="C549" t="s">
        <v>1116</v>
      </c>
      <c r="D549" s="63" t="s">
        <v>1240</v>
      </c>
      <c r="E549" s="455">
        <v>45838</v>
      </c>
    </row>
    <row r="550" spans="1:5" x14ac:dyDescent="0.2">
      <c r="A550" t="s">
        <v>795</v>
      </c>
      <c r="B550" s="454" t="s">
        <v>796</v>
      </c>
      <c r="C550" t="s">
        <v>1117</v>
      </c>
      <c r="D550" s="63" t="s">
        <v>1240</v>
      </c>
      <c r="E550" s="455">
        <v>45838</v>
      </c>
    </row>
    <row r="551" spans="1:5" x14ac:dyDescent="0.2">
      <c r="A551" t="s">
        <v>262</v>
      </c>
      <c r="B551">
        <v>160701</v>
      </c>
      <c r="C551" t="s">
        <v>1116</v>
      </c>
      <c r="D551" s="63" t="s">
        <v>1240</v>
      </c>
      <c r="E551" s="455">
        <v>45838</v>
      </c>
    </row>
    <row r="552" spans="1:5" x14ac:dyDescent="0.2">
      <c r="A552" t="s">
        <v>134</v>
      </c>
      <c r="B552">
        <v>282507</v>
      </c>
      <c r="C552" t="s">
        <v>1116</v>
      </c>
      <c r="D552" s="63" t="s">
        <v>1240</v>
      </c>
      <c r="E552" s="455">
        <v>45838</v>
      </c>
    </row>
    <row r="553" spans="1:5" x14ac:dyDescent="0.2">
      <c r="A553" t="s">
        <v>429</v>
      </c>
      <c r="B553" s="454" t="s">
        <v>430</v>
      </c>
      <c r="C553" t="s">
        <v>1116</v>
      </c>
      <c r="D553" s="63" t="s">
        <v>1240</v>
      </c>
      <c r="E553" s="455">
        <v>45838</v>
      </c>
    </row>
    <row r="554" spans="1:5" x14ac:dyDescent="0.2">
      <c r="A554" t="s">
        <v>960</v>
      </c>
      <c r="B554" s="454" t="s">
        <v>961</v>
      </c>
      <c r="C554" t="s">
        <v>1116</v>
      </c>
      <c r="D554" s="63" t="s">
        <v>1240</v>
      </c>
      <c r="E554" s="455">
        <v>45838</v>
      </c>
    </row>
    <row r="555" spans="1:5" x14ac:dyDescent="0.2">
      <c r="A555" t="s">
        <v>932</v>
      </c>
      <c r="B555" s="454" t="s">
        <v>933</v>
      </c>
      <c r="C555" t="s">
        <v>1116</v>
      </c>
      <c r="D555" s="63" t="s">
        <v>1240</v>
      </c>
      <c r="E555" s="455">
        <v>45838</v>
      </c>
    </row>
    <row r="556" spans="1:5" x14ac:dyDescent="0.2">
      <c r="A556" t="s">
        <v>185</v>
      </c>
      <c r="B556">
        <v>160801</v>
      </c>
      <c r="C556" t="s">
        <v>1116</v>
      </c>
      <c r="D556" s="63" t="s">
        <v>1240</v>
      </c>
      <c r="E556" s="455">
        <v>45838</v>
      </c>
    </row>
    <row r="557" spans="1:5" x14ac:dyDescent="0.2">
      <c r="A557" t="s">
        <v>399</v>
      </c>
      <c r="B557">
        <v>282701</v>
      </c>
      <c r="C557" t="s">
        <v>1116</v>
      </c>
      <c r="D557" s="63" t="s">
        <v>1240</v>
      </c>
      <c r="E557" s="455">
        <v>45838</v>
      </c>
    </row>
    <row r="558" spans="1:5" x14ac:dyDescent="0.2">
      <c r="A558" t="s">
        <v>462</v>
      </c>
      <c r="B558" s="454" t="s">
        <v>463</v>
      </c>
      <c r="C558" t="s">
        <v>1116</v>
      </c>
      <c r="D558" s="63" t="s">
        <v>1240</v>
      </c>
      <c r="E558" s="455">
        <v>45838</v>
      </c>
    </row>
    <row r="559" spans="1:5" x14ac:dyDescent="0.2">
      <c r="A559" t="s">
        <v>993</v>
      </c>
      <c r="B559" s="454" t="s">
        <v>994</v>
      </c>
      <c r="C559" t="s">
        <v>1116</v>
      </c>
      <c r="D559" s="63" t="s">
        <v>1240</v>
      </c>
      <c r="E559" s="455">
        <v>45838</v>
      </c>
    </row>
    <row r="560" spans="1:5" x14ac:dyDescent="0.2">
      <c r="A560" t="s">
        <v>981</v>
      </c>
      <c r="B560" s="454" t="s">
        <v>982</v>
      </c>
      <c r="C560" t="s">
        <v>1117</v>
      </c>
      <c r="D560" s="63" t="s">
        <v>1240</v>
      </c>
      <c r="E560" s="455">
        <v>45838</v>
      </c>
    </row>
    <row r="561" spans="1:5" x14ac:dyDescent="0.2">
      <c r="A561" t="s">
        <v>509</v>
      </c>
      <c r="B561">
        <v>102801</v>
      </c>
      <c r="C561" t="s">
        <v>1116</v>
      </c>
      <c r="D561" s="63" t="s">
        <v>1240</v>
      </c>
      <c r="E561" s="455">
        <v>45838</v>
      </c>
    </row>
    <row r="562" spans="1:5" x14ac:dyDescent="0.2">
      <c r="A562" t="s">
        <v>284</v>
      </c>
      <c r="B562">
        <v>160802</v>
      </c>
      <c r="C562" t="s">
        <v>1120</v>
      </c>
      <c r="D562" s="63" t="s">
        <v>1240</v>
      </c>
      <c r="E562" s="455">
        <v>45838</v>
      </c>
    </row>
    <row r="563" spans="1:5" x14ac:dyDescent="0.2">
      <c r="A563" t="s">
        <v>1008</v>
      </c>
      <c r="B563">
        <v>205101</v>
      </c>
      <c r="C563" t="s">
        <v>1117</v>
      </c>
      <c r="D563" s="63" t="s">
        <v>1240</v>
      </c>
      <c r="E563" s="455">
        <v>45838</v>
      </c>
    </row>
    <row r="564" spans="1:5" x14ac:dyDescent="0.2">
      <c r="A564" t="s">
        <v>414</v>
      </c>
      <c r="B564">
        <v>282702</v>
      </c>
      <c r="C564" t="s">
        <v>1116</v>
      </c>
      <c r="D564" s="63" t="s">
        <v>1240</v>
      </c>
      <c r="E564" s="455">
        <v>45838</v>
      </c>
    </row>
    <row r="565" spans="1:5" x14ac:dyDescent="0.2">
      <c r="A565" t="s">
        <v>527</v>
      </c>
      <c r="B565" s="454" t="s">
        <v>528</v>
      </c>
      <c r="C565" t="s">
        <v>1117</v>
      </c>
      <c r="D565" s="63" t="s">
        <v>1240</v>
      </c>
      <c r="E565" s="455">
        <v>45838</v>
      </c>
    </row>
    <row r="566" spans="1:5" x14ac:dyDescent="0.2">
      <c r="A566" t="s">
        <v>1039</v>
      </c>
      <c r="B566" s="454" t="s">
        <v>1040</v>
      </c>
      <c r="C566" t="s">
        <v>1117</v>
      </c>
      <c r="D566" s="63" t="s">
        <v>1240</v>
      </c>
      <c r="E566" s="455">
        <v>45838</v>
      </c>
    </row>
    <row r="567" spans="1:5" x14ac:dyDescent="0.2">
      <c r="A567" t="s">
        <v>1017</v>
      </c>
      <c r="B567" s="454" t="s">
        <v>1018</v>
      </c>
      <c r="C567" t="s">
        <v>1116</v>
      </c>
      <c r="D567" s="63" t="s">
        <v>1240</v>
      </c>
      <c r="E567" s="455">
        <v>45838</v>
      </c>
    </row>
    <row r="568" spans="1:5" x14ac:dyDescent="0.2">
      <c r="A568" t="s">
        <v>658</v>
      </c>
      <c r="B568">
        <v>102802</v>
      </c>
      <c r="C568" t="s">
        <v>1117</v>
      </c>
      <c r="D568" s="63" t="s">
        <v>1240</v>
      </c>
      <c r="E568" s="455">
        <v>45838</v>
      </c>
    </row>
    <row r="569" spans="1:5" x14ac:dyDescent="0.2">
      <c r="A569" t="s">
        <v>330</v>
      </c>
      <c r="B569">
        <v>160901</v>
      </c>
      <c r="C569" t="s">
        <v>1116</v>
      </c>
      <c r="D569" s="63" t="s">
        <v>1240</v>
      </c>
      <c r="E569" s="455">
        <v>45838</v>
      </c>
    </row>
    <row r="570" spans="1:5" x14ac:dyDescent="0.2">
      <c r="A570" t="s">
        <v>1007</v>
      </c>
      <c r="B570">
        <v>282703</v>
      </c>
      <c r="C570" t="s">
        <v>1116</v>
      </c>
      <c r="D570" s="63" t="s">
        <v>1240</v>
      </c>
      <c r="E570" s="455">
        <v>45838</v>
      </c>
    </row>
    <row r="571" spans="1:5" x14ac:dyDescent="0.2">
      <c r="A571" t="s">
        <v>573</v>
      </c>
      <c r="B571" s="454" t="s">
        <v>574</v>
      </c>
      <c r="C571" t="s">
        <v>1116</v>
      </c>
      <c r="D571" s="63" t="s">
        <v>1240</v>
      </c>
      <c r="E571" s="455">
        <v>45838</v>
      </c>
    </row>
    <row r="572" spans="1:5" x14ac:dyDescent="0.2">
      <c r="A572" t="s">
        <v>1056</v>
      </c>
      <c r="B572" s="454" t="s">
        <v>1057</v>
      </c>
      <c r="C572" t="s">
        <v>1116</v>
      </c>
      <c r="D572" s="63" t="s">
        <v>1240</v>
      </c>
      <c r="E572" s="455">
        <v>45838</v>
      </c>
    </row>
    <row r="573" spans="1:5" x14ac:dyDescent="0.2">
      <c r="A573" t="s">
        <v>1044</v>
      </c>
      <c r="B573" s="454" t="s">
        <v>1045</v>
      </c>
      <c r="C573" t="s">
        <v>1116</v>
      </c>
      <c r="D573" s="63" t="s">
        <v>1240</v>
      </c>
      <c r="E573" s="455">
        <v>45838</v>
      </c>
    </row>
    <row r="574" spans="1:5" x14ac:dyDescent="0.2">
      <c r="A574" t="s">
        <v>678</v>
      </c>
      <c r="B574">
        <v>103001</v>
      </c>
      <c r="C574" t="s">
        <v>1117</v>
      </c>
      <c r="D574" s="63" t="s">
        <v>1240</v>
      </c>
      <c r="E574" s="455">
        <v>45838</v>
      </c>
    </row>
    <row r="575" spans="1:5" x14ac:dyDescent="0.2">
      <c r="A575" t="s">
        <v>340</v>
      </c>
      <c r="B575">
        <v>161001</v>
      </c>
      <c r="C575" t="s">
        <v>1116</v>
      </c>
      <c r="D575" s="63" t="s">
        <v>1240</v>
      </c>
      <c r="E575" s="455">
        <v>45838</v>
      </c>
    </row>
    <row r="576" spans="1:5" x14ac:dyDescent="0.2">
      <c r="A576" t="s">
        <v>1028</v>
      </c>
      <c r="B576">
        <v>282705</v>
      </c>
      <c r="C576" t="s">
        <v>1116</v>
      </c>
      <c r="D576" s="63" t="s">
        <v>1240</v>
      </c>
      <c r="E576" s="455">
        <v>45838</v>
      </c>
    </row>
    <row r="577" spans="1:5" x14ac:dyDescent="0.2">
      <c r="A577" t="s">
        <v>600</v>
      </c>
      <c r="B577" s="454" t="s">
        <v>601</v>
      </c>
      <c r="C577" t="s">
        <v>1116</v>
      </c>
      <c r="D577" s="63" t="s">
        <v>1240</v>
      </c>
      <c r="E577" s="455">
        <v>45838</v>
      </c>
    </row>
    <row r="578" spans="1:5" x14ac:dyDescent="0.2">
      <c r="A578" t="s">
        <v>778</v>
      </c>
      <c r="B578" s="454" t="s">
        <v>779</v>
      </c>
      <c r="C578" t="s">
        <v>1118</v>
      </c>
      <c r="D578" s="63" t="s">
        <v>1240</v>
      </c>
      <c r="E578" s="455">
        <v>45838</v>
      </c>
    </row>
    <row r="579" spans="1:5" x14ac:dyDescent="0.2">
      <c r="A579" t="s">
        <v>761</v>
      </c>
      <c r="B579" s="454" t="s">
        <v>762</v>
      </c>
      <c r="C579" t="s">
        <v>1116</v>
      </c>
      <c r="D579" s="63" t="s">
        <v>1240</v>
      </c>
      <c r="E579" s="455">
        <v>45838</v>
      </c>
    </row>
    <row r="580" spans="1:5" x14ac:dyDescent="0.2">
      <c r="A580" t="s">
        <v>913</v>
      </c>
      <c r="B580" s="454" t="s">
        <v>914</v>
      </c>
      <c r="C580" t="s">
        <v>1116</v>
      </c>
      <c r="D580" s="63" t="s">
        <v>1240</v>
      </c>
      <c r="E580" s="455">
        <v>45838</v>
      </c>
    </row>
    <row r="581" spans="1:5" x14ac:dyDescent="0.2">
      <c r="A581" t="s">
        <v>705</v>
      </c>
      <c r="B581">
        <v>103101</v>
      </c>
      <c r="C581" t="s">
        <v>1116</v>
      </c>
      <c r="D581" s="63" t="s">
        <v>1240</v>
      </c>
      <c r="E581" s="455">
        <v>45838</v>
      </c>
    </row>
    <row r="582" spans="1:5" x14ac:dyDescent="0.2">
      <c r="A582" t="s">
        <v>345</v>
      </c>
      <c r="B582">
        <v>161101</v>
      </c>
      <c r="C582" t="s">
        <v>1116</v>
      </c>
      <c r="D582" s="63" t="s">
        <v>1240</v>
      </c>
      <c r="E582" s="455">
        <v>45838</v>
      </c>
    </row>
    <row r="583" spans="1:5" x14ac:dyDescent="0.2">
      <c r="A583" t="s">
        <v>676</v>
      </c>
      <c r="B583">
        <v>283001</v>
      </c>
      <c r="C583" t="s">
        <v>1116</v>
      </c>
      <c r="D583" s="63" t="s">
        <v>1240</v>
      </c>
      <c r="E583" s="455">
        <v>45838</v>
      </c>
    </row>
    <row r="584" spans="1:5" x14ac:dyDescent="0.2">
      <c r="A584" t="s">
        <v>1058</v>
      </c>
      <c r="B584" s="454" t="s">
        <v>1059</v>
      </c>
      <c r="C584" t="s">
        <v>1116</v>
      </c>
      <c r="D584" s="63" t="s">
        <v>1240</v>
      </c>
      <c r="E584" s="455">
        <v>45838</v>
      </c>
    </row>
    <row r="585" spans="1:5" x14ac:dyDescent="0.2">
      <c r="A585" t="s">
        <v>606</v>
      </c>
      <c r="B585" s="454" t="s">
        <v>607</v>
      </c>
      <c r="C585" t="s">
        <v>1116</v>
      </c>
      <c r="D585" s="63" t="s">
        <v>1240</v>
      </c>
      <c r="E585" s="455">
        <v>45838</v>
      </c>
    </row>
    <row r="586" spans="1:5" x14ac:dyDescent="0.2">
      <c r="A586" t="s">
        <v>946</v>
      </c>
      <c r="B586" s="454" t="s">
        <v>947</v>
      </c>
      <c r="C586" t="s">
        <v>1117</v>
      </c>
      <c r="D586" s="63" t="s">
        <v>1240</v>
      </c>
      <c r="E586" s="455">
        <v>45838</v>
      </c>
    </row>
    <row r="587" spans="1:5" x14ac:dyDescent="0.2">
      <c r="A587" t="s">
        <v>980</v>
      </c>
      <c r="B587">
        <v>103201</v>
      </c>
      <c r="C587" t="s">
        <v>1116</v>
      </c>
      <c r="D587" s="63" t="s">
        <v>1240</v>
      </c>
      <c r="E587" s="455">
        <v>45838</v>
      </c>
    </row>
    <row r="588" spans="1:5" x14ac:dyDescent="0.2">
      <c r="A588" t="s">
        <v>636</v>
      </c>
      <c r="B588">
        <v>161301</v>
      </c>
      <c r="C588" t="s">
        <v>1116</v>
      </c>
      <c r="D588" s="63" t="s">
        <v>1240</v>
      </c>
      <c r="E588" s="455">
        <v>45838</v>
      </c>
    </row>
    <row r="589" spans="1:5" x14ac:dyDescent="0.2">
      <c r="A589" t="s">
        <v>977</v>
      </c>
      <c r="B589">
        <v>283201</v>
      </c>
      <c r="C589" t="s">
        <v>1116</v>
      </c>
      <c r="D589" s="63" t="s">
        <v>1240</v>
      </c>
      <c r="E589" s="455">
        <v>45838</v>
      </c>
    </row>
    <row r="590" spans="1:5" x14ac:dyDescent="0.2">
      <c r="A590" t="s">
        <v>1065</v>
      </c>
      <c r="B590" s="454" t="s">
        <v>1066</v>
      </c>
      <c r="C590" t="s">
        <v>1116</v>
      </c>
      <c r="D590" s="63" t="s">
        <v>1240</v>
      </c>
      <c r="E590" s="455">
        <v>45838</v>
      </c>
    </row>
    <row r="591" spans="1:5" x14ac:dyDescent="0.2">
      <c r="A591" t="s">
        <v>896</v>
      </c>
      <c r="B591" s="454" t="s">
        <v>897</v>
      </c>
      <c r="C591" t="s">
        <v>1116</v>
      </c>
      <c r="D591" s="63" t="s">
        <v>1240</v>
      </c>
      <c r="E591" s="455">
        <v>45838</v>
      </c>
    </row>
    <row r="592" spans="1:5" x14ac:dyDescent="0.2">
      <c r="A592" t="s">
        <v>387</v>
      </c>
      <c r="B592">
        <v>103202</v>
      </c>
      <c r="C592" t="s">
        <v>1116</v>
      </c>
      <c r="D592" s="63" t="s">
        <v>1240</v>
      </c>
      <c r="E592" s="455">
        <v>45838</v>
      </c>
    </row>
    <row r="593" spans="1:5" x14ac:dyDescent="0.2">
      <c r="A593" t="s">
        <v>410</v>
      </c>
      <c r="B593">
        <v>161401</v>
      </c>
      <c r="C593" t="s">
        <v>1116</v>
      </c>
      <c r="D593" s="63" t="s">
        <v>1240</v>
      </c>
      <c r="E593" s="455">
        <v>45838</v>
      </c>
    </row>
    <row r="594" spans="1:5" x14ac:dyDescent="0.2">
      <c r="A594" t="s">
        <v>498</v>
      </c>
      <c r="B594">
        <v>283202</v>
      </c>
      <c r="C594" t="s">
        <v>1116</v>
      </c>
      <c r="D594" s="63" t="s">
        <v>1240</v>
      </c>
      <c r="E594" s="455">
        <v>45838</v>
      </c>
    </row>
    <row r="595" spans="1:5" x14ac:dyDescent="0.2">
      <c r="A595" t="s">
        <v>649</v>
      </c>
      <c r="B595" s="454" t="s">
        <v>650</v>
      </c>
      <c r="C595" t="s">
        <v>1116</v>
      </c>
      <c r="D595" s="63" t="s">
        <v>1240</v>
      </c>
      <c r="E595" s="455">
        <v>45838</v>
      </c>
    </row>
    <row r="596" spans="1:5" x14ac:dyDescent="0.2">
      <c r="A596" t="s">
        <v>140</v>
      </c>
      <c r="B596" s="454" t="s">
        <v>141</v>
      </c>
      <c r="C596" t="s">
        <v>1117</v>
      </c>
      <c r="D596" s="63" t="s">
        <v>1240</v>
      </c>
      <c r="E596" s="455">
        <v>45838</v>
      </c>
    </row>
    <row r="597" spans="1:5" x14ac:dyDescent="0.2">
      <c r="A597" t="s">
        <v>701</v>
      </c>
      <c r="B597" s="454" t="s">
        <v>702</v>
      </c>
      <c r="C597" t="s">
        <v>1115</v>
      </c>
      <c r="D597" s="63" t="s">
        <v>1240</v>
      </c>
      <c r="E597" s="455">
        <v>45838</v>
      </c>
    </row>
    <row r="598" spans="1:5" x14ac:dyDescent="0.2">
      <c r="A598" t="s">
        <v>415</v>
      </c>
      <c r="B598">
        <v>161501</v>
      </c>
      <c r="C598" t="s">
        <v>1116</v>
      </c>
      <c r="D598" s="63" t="s">
        <v>1240</v>
      </c>
      <c r="E598" s="455">
        <v>45838</v>
      </c>
    </row>
    <row r="599" spans="1:5" x14ac:dyDescent="0.2">
      <c r="A599" t="s">
        <v>767</v>
      </c>
      <c r="B599">
        <v>283401</v>
      </c>
      <c r="C599" t="s">
        <v>1116</v>
      </c>
      <c r="D599" s="63" t="s">
        <v>1240</v>
      </c>
      <c r="E599" s="455">
        <v>45838</v>
      </c>
    </row>
    <row r="600" spans="1:5" x14ac:dyDescent="0.2">
      <c r="A600" t="s">
        <v>751</v>
      </c>
      <c r="B600" s="454" t="s">
        <v>752</v>
      </c>
      <c r="C600" t="s">
        <v>1116</v>
      </c>
      <c r="D600" s="63" t="s">
        <v>1240</v>
      </c>
      <c r="E600" s="455">
        <v>45838</v>
      </c>
    </row>
    <row r="601" spans="1:5" x14ac:dyDescent="0.2">
      <c r="A601" t="s">
        <v>129</v>
      </c>
      <c r="B601" s="454" t="s">
        <v>130</v>
      </c>
      <c r="C601" t="s">
        <v>1117</v>
      </c>
      <c r="D601" s="63" t="s">
        <v>1240</v>
      </c>
      <c r="E601" s="455">
        <v>45838</v>
      </c>
    </row>
    <row r="602" spans="1:5" x14ac:dyDescent="0.2">
      <c r="A602" t="s">
        <v>255</v>
      </c>
      <c r="B602" s="454" t="s">
        <v>256</v>
      </c>
      <c r="C602" t="s">
        <v>1116</v>
      </c>
      <c r="D602" s="63" t="s">
        <v>1240</v>
      </c>
      <c r="E602" s="455">
        <v>45838</v>
      </c>
    </row>
    <row r="603" spans="1:5" x14ac:dyDescent="0.2">
      <c r="A603" t="s">
        <v>907</v>
      </c>
      <c r="B603">
        <v>103205</v>
      </c>
      <c r="C603" t="s">
        <v>1116</v>
      </c>
      <c r="D603" s="63" t="s">
        <v>1240</v>
      </c>
      <c r="E603" s="455">
        <v>45838</v>
      </c>
    </row>
    <row r="604" spans="1:5" x14ac:dyDescent="0.2">
      <c r="A604" t="s">
        <v>447</v>
      </c>
      <c r="B604">
        <v>161601</v>
      </c>
      <c r="C604" t="s">
        <v>1116</v>
      </c>
      <c r="D604" s="63" t="s">
        <v>1240</v>
      </c>
      <c r="E604" s="455">
        <v>45838</v>
      </c>
    </row>
    <row r="605" spans="1:5" x14ac:dyDescent="0.2">
      <c r="A605" t="s">
        <v>986</v>
      </c>
      <c r="B605">
        <v>285001</v>
      </c>
      <c r="C605" t="s">
        <v>1116</v>
      </c>
      <c r="D605" s="63" t="s">
        <v>1240</v>
      </c>
      <c r="E605" s="455">
        <v>45838</v>
      </c>
    </row>
    <row r="606" spans="1:5" x14ac:dyDescent="0.2">
      <c r="A606" t="s">
        <v>142</v>
      </c>
      <c r="B606" s="454" t="s">
        <v>143</v>
      </c>
      <c r="C606" t="s">
        <v>1116</v>
      </c>
      <c r="D606" s="63" t="s">
        <v>1240</v>
      </c>
      <c r="E606" s="455">
        <v>45838</v>
      </c>
    </row>
    <row r="607" spans="1:5" x14ac:dyDescent="0.2">
      <c r="A607" t="s">
        <v>1063</v>
      </c>
      <c r="B607" s="454" t="s">
        <v>1064</v>
      </c>
      <c r="C607" t="s">
        <v>1116</v>
      </c>
      <c r="D607" s="63" t="s">
        <v>1240</v>
      </c>
      <c r="E607" s="455">
        <v>45838</v>
      </c>
    </row>
    <row r="608" spans="1:5" x14ac:dyDescent="0.2">
      <c r="A608" t="s">
        <v>900</v>
      </c>
      <c r="B608" s="454" t="s">
        <v>901</v>
      </c>
      <c r="C608" t="s">
        <v>1116</v>
      </c>
      <c r="D608" s="63" t="s">
        <v>1240</v>
      </c>
      <c r="E608" s="455">
        <v>45838</v>
      </c>
    </row>
    <row r="609" spans="1:5" x14ac:dyDescent="0.2">
      <c r="A609" t="s">
        <v>376</v>
      </c>
      <c r="B609">
        <v>103206</v>
      </c>
      <c r="C609" t="s">
        <v>1116</v>
      </c>
      <c r="D609" s="63" t="s">
        <v>1240</v>
      </c>
      <c r="E609" s="455">
        <v>45838</v>
      </c>
    </row>
    <row r="610" spans="1:5" x14ac:dyDescent="0.2">
      <c r="A610" t="s">
        <v>455</v>
      </c>
      <c r="B610">
        <v>161701</v>
      </c>
      <c r="C610" t="s">
        <v>1116</v>
      </c>
      <c r="D610" s="63" t="s">
        <v>1240</v>
      </c>
      <c r="E610" s="455">
        <v>45838</v>
      </c>
    </row>
    <row r="611" spans="1:5" x14ac:dyDescent="0.2">
      <c r="A611" t="s">
        <v>911</v>
      </c>
      <c r="B611">
        <v>285602</v>
      </c>
      <c r="C611" t="s">
        <v>1116</v>
      </c>
      <c r="D611" s="63" t="s">
        <v>1240</v>
      </c>
      <c r="E611" s="455">
        <v>45838</v>
      </c>
    </row>
    <row r="612" spans="1:5" x14ac:dyDescent="0.2">
      <c r="A612" t="s">
        <v>806</v>
      </c>
      <c r="B612" s="454" t="s">
        <v>807</v>
      </c>
      <c r="C612" t="s">
        <v>1116</v>
      </c>
      <c r="D612" s="63" t="s">
        <v>1240</v>
      </c>
      <c r="E612" s="455">
        <v>45838</v>
      </c>
    </row>
    <row r="613" spans="1:5" x14ac:dyDescent="0.2">
      <c r="A613" t="s">
        <v>359</v>
      </c>
      <c r="B613" s="454" t="s">
        <v>360</v>
      </c>
      <c r="C613" t="s">
        <v>1116</v>
      </c>
      <c r="D613" s="63" t="s">
        <v>1240</v>
      </c>
      <c r="E613" s="455">
        <v>45838</v>
      </c>
    </row>
    <row r="614" spans="1:5" x14ac:dyDescent="0.2">
      <c r="A614" t="s">
        <v>732</v>
      </c>
      <c r="B614" s="454" t="s">
        <v>733</v>
      </c>
      <c r="C614" t="s">
        <v>1117</v>
      </c>
      <c r="D614" s="63" t="s">
        <v>1240</v>
      </c>
      <c r="E614" s="455">
        <v>45838</v>
      </c>
    </row>
    <row r="615" spans="1:5" x14ac:dyDescent="0.2">
      <c r="A615" t="s">
        <v>904</v>
      </c>
      <c r="B615">
        <v>103207</v>
      </c>
      <c r="C615" t="s">
        <v>1116</v>
      </c>
      <c r="D615" s="63" t="s">
        <v>1240</v>
      </c>
      <c r="E615" s="455">
        <v>45838</v>
      </c>
    </row>
    <row r="616" spans="1:5" x14ac:dyDescent="0.2">
      <c r="A616" t="s">
        <v>468</v>
      </c>
      <c r="B616">
        <v>161801</v>
      </c>
      <c r="C616" t="s">
        <v>1116</v>
      </c>
      <c r="D616" s="63" t="s">
        <v>1240</v>
      </c>
      <c r="E616" s="455">
        <v>45838</v>
      </c>
    </row>
    <row r="617" spans="1:5" x14ac:dyDescent="0.2">
      <c r="A617" t="s">
        <v>613</v>
      </c>
      <c r="B617">
        <v>285603</v>
      </c>
      <c r="C617" t="s">
        <v>1122</v>
      </c>
      <c r="D617" s="63" t="s">
        <v>1240</v>
      </c>
      <c r="E617" s="455">
        <v>45838</v>
      </c>
    </row>
    <row r="618" spans="1:5" x14ac:dyDescent="0.2">
      <c r="A618" t="s">
        <v>1260</v>
      </c>
      <c r="B618">
        <v>120801</v>
      </c>
      <c r="C618" t="s">
        <v>1117</v>
      </c>
      <c r="D618" s="63" t="s">
        <v>1240</v>
      </c>
      <c r="E618" s="455">
        <v>45838</v>
      </c>
    </row>
    <row r="619" spans="1:5" x14ac:dyDescent="0.2">
      <c r="A619" t="s">
        <v>1261</v>
      </c>
      <c r="B619">
        <v>101525</v>
      </c>
      <c r="C619" t="s">
        <v>1117</v>
      </c>
      <c r="D619" s="63" t="s">
        <v>1240</v>
      </c>
      <c r="E619" s="455">
        <v>45838</v>
      </c>
    </row>
    <row r="620" spans="1:5" x14ac:dyDescent="0.2">
      <c r="A620" t="s">
        <v>1262</v>
      </c>
      <c r="B620">
        <v>105401</v>
      </c>
      <c r="C620" t="s">
        <v>1116</v>
      </c>
      <c r="D620" s="63" t="s">
        <v>1240</v>
      </c>
      <c r="E620" s="455">
        <v>45838</v>
      </c>
    </row>
    <row r="621" spans="1:5" x14ac:dyDescent="0.2">
      <c r="A621" t="s">
        <v>1263</v>
      </c>
      <c r="B621">
        <v>103406</v>
      </c>
      <c r="C621" t="s">
        <v>1116</v>
      </c>
      <c r="D621" s="63" t="s">
        <v>1240</v>
      </c>
      <c r="E621" s="455">
        <v>45838</v>
      </c>
    </row>
    <row r="622" spans="1:5" x14ac:dyDescent="0.2">
      <c r="A622" t="s">
        <v>1264</v>
      </c>
      <c r="B622">
        <v>141401</v>
      </c>
      <c r="C622" t="s">
        <v>1117</v>
      </c>
      <c r="D622" s="63" t="s">
        <v>1240</v>
      </c>
      <c r="E622" s="455">
        <v>45838</v>
      </c>
    </row>
    <row r="623" spans="1:5" x14ac:dyDescent="0.2">
      <c r="A623" t="s">
        <v>1265</v>
      </c>
      <c r="B623" s="454" t="s">
        <v>1273</v>
      </c>
      <c r="C623" t="s">
        <v>1117</v>
      </c>
      <c r="D623" s="63" t="s">
        <v>1240</v>
      </c>
      <c r="E623" s="455">
        <v>45869</v>
      </c>
    </row>
    <row r="624" spans="1:5" x14ac:dyDescent="0.2">
      <c r="A624" t="s">
        <v>793</v>
      </c>
      <c r="B624">
        <v>103601</v>
      </c>
      <c r="C624" t="s">
        <v>1116</v>
      </c>
      <c r="D624" s="63" t="s">
        <v>1240</v>
      </c>
      <c r="E624" s="455">
        <v>45930</v>
      </c>
    </row>
    <row r="625" spans="1:5" x14ac:dyDescent="0.2">
      <c r="A625" t="s">
        <v>713</v>
      </c>
      <c r="B625">
        <v>133201</v>
      </c>
      <c r="C625" t="s">
        <v>1116</v>
      </c>
      <c r="D625" s="63" t="s">
        <v>1240</v>
      </c>
      <c r="E625" s="455">
        <v>45930</v>
      </c>
    </row>
    <row r="626" spans="1:5" x14ac:dyDescent="0.2">
      <c r="A626" t="s">
        <v>224</v>
      </c>
      <c r="B626">
        <v>103702</v>
      </c>
      <c r="C626" t="s">
        <v>1116</v>
      </c>
      <c r="D626" s="63" t="s">
        <v>1240</v>
      </c>
      <c r="E626" s="455">
        <v>45961</v>
      </c>
    </row>
    <row r="627" spans="1:5" x14ac:dyDescent="0.2">
      <c r="A627" t="s">
        <v>419</v>
      </c>
      <c r="B627" s="454" t="s">
        <v>420</v>
      </c>
      <c r="C627" t="s">
        <v>1116</v>
      </c>
      <c r="D627" s="63" t="s">
        <v>1240</v>
      </c>
      <c r="E627" s="455">
        <v>45961</v>
      </c>
    </row>
    <row r="628" spans="1:5" x14ac:dyDescent="0.2">
      <c r="A628" t="s">
        <v>258</v>
      </c>
      <c r="B628">
        <v>100801</v>
      </c>
      <c r="C628" t="s">
        <v>1116</v>
      </c>
      <c r="D628" s="63" t="s">
        <v>1240</v>
      </c>
      <c r="E628" s="455">
        <v>45961</v>
      </c>
    </row>
    <row r="629" spans="1:5" x14ac:dyDescent="0.2">
      <c r="A629" t="s">
        <v>201</v>
      </c>
      <c r="B629" s="454" t="s">
        <v>202</v>
      </c>
      <c r="C629" t="s">
        <v>1116</v>
      </c>
      <c r="D629" s="63" t="s">
        <v>1240</v>
      </c>
      <c r="E629" s="455">
        <v>45961</v>
      </c>
    </row>
    <row r="630" spans="1:5" x14ac:dyDescent="0.2">
      <c r="A630" t="s">
        <v>887</v>
      </c>
      <c r="B630">
        <v>112802</v>
      </c>
      <c r="C630" t="s">
        <v>1116</v>
      </c>
      <c r="D630" s="63" t="s">
        <v>1240</v>
      </c>
      <c r="E630" s="455">
        <v>45961</v>
      </c>
    </row>
    <row r="631" spans="1:5" x14ac:dyDescent="0.2">
      <c r="A631" t="s">
        <v>496</v>
      </c>
      <c r="B631" s="454" t="s">
        <v>497</v>
      </c>
      <c r="C631" t="s">
        <v>1116</v>
      </c>
      <c r="D631" s="63" t="s">
        <v>1240</v>
      </c>
      <c r="E631" s="455">
        <v>45961</v>
      </c>
    </row>
    <row r="632" spans="1:5" x14ac:dyDescent="0.2">
      <c r="A632" t="s">
        <v>1095</v>
      </c>
      <c r="B632" s="454" t="s">
        <v>1096</v>
      </c>
      <c r="C632" t="s">
        <v>1116</v>
      </c>
      <c r="D632" s="63" t="s">
        <v>1240</v>
      </c>
      <c r="E632" s="455">
        <v>45961</v>
      </c>
    </row>
    <row r="633" spans="1:5" x14ac:dyDescent="0.2">
      <c r="A633" t="s">
        <v>938</v>
      </c>
      <c r="B633">
        <v>103208</v>
      </c>
      <c r="C633" t="s">
        <v>1116</v>
      </c>
      <c r="D633" s="63" t="s">
        <v>1240</v>
      </c>
      <c r="E633" s="455">
        <v>46022</v>
      </c>
    </row>
    <row r="634" spans="1:5" x14ac:dyDescent="0.2">
      <c r="A634" t="s">
        <v>476</v>
      </c>
      <c r="B634">
        <v>103210</v>
      </c>
      <c r="C634" t="s">
        <v>1116</v>
      </c>
      <c r="D634" s="63" t="s">
        <v>1240</v>
      </c>
      <c r="E634" s="455">
        <v>46022</v>
      </c>
    </row>
    <row r="635" spans="1:5" x14ac:dyDescent="0.2">
      <c r="A635" t="s">
        <v>734</v>
      </c>
      <c r="B635">
        <v>103301</v>
      </c>
      <c r="C635" t="s">
        <v>1116</v>
      </c>
      <c r="D635" s="63" t="s">
        <v>1240</v>
      </c>
      <c r="E635" s="455">
        <v>46022</v>
      </c>
    </row>
    <row r="636" spans="1:5" x14ac:dyDescent="0.2">
      <c r="A636" t="s">
        <v>618</v>
      </c>
      <c r="B636">
        <v>162501</v>
      </c>
      <c r="C636" t="s">
        <v>1116</v>
      </c>
      <c r="D636" s="63" t="s">
        <v>1240</v>
      </c>
      <c r="E636" s="455">
        <v>46022</v>
      </c>
    </row>
    <row r="637" spans="1:5" x14ac:dyDescent="0.2">
      <c r="A637" t="s">
        <v>525</v>
      </c>
      <c r="B637" s="454" t="s">
        <v>526</v>
      </c>
      <c r="C637" t="s">
        <v>1116</v>
      </c>
      <c r="D637" s="63" t="s">
        <v>1240</v>
      </c>
      <c r="E637" s="455">
        <v>46022</v>
      </c>
    </row>
    <row r="638" spans="1:5" x14ac:dyDescent="0.2">
      <c r="A638" t="s">
        <v>1092</v>
      </c>
      <c r="B638">
        <v>103405</v>
      </c>
      <c r="C638" t="s">
        <v>1116</v>
      </c>
      <c r="D638" s="63" t="s">
        <v>1240</v>
      </c>
      <c r="E638" s="455">
        <v>46022</v>
      </c>
    </row>
    <row r="639" spans="1:5" x14ac:dyDescent="0.2">
      <c r="A639" t="s">
        <v>1266</v>
      </c>
      <c r="B639" s="454" t="s">
        <v>1274</v>
      </c>
      <c r="C639" t="s">
        <v>1116</v>
      </c>
      <c r="D639" s="63" t="s">
        <v>1240</v>
      </c>
      <c r="E639" s="455">
        <v>46022</v>
      </c>
    </row>
    <row r="640" spans="1:5" x14ac:dyDescent="0.2">
      <c r="A640" t="s">
        <v>370</v>
      </c>
      <c r="B640">
        <v>322901</v>
      </c>
      <c r="C640" t="s">
        <v>1116</v>
      </c>
      <c r="D640" s="63" t="s">
        <v>1240</v>
      </c>
      <c r="E640" s="455">
        <v>46022</v>
      </c>
    </row>
    <row r="641" spans="1:5" x14ac:dyDescent="0.2">
      <c r="A641" t="s">
        <v>605</v>
      </c>
      <c r="B641">
        <v>104201</v>
      </c>
      <c r="C641" t="s">
        <v>1116</v>
      </c>
      <c r="D641" s="63" t="s">
        <v>1240</v>
      </c>
      <c r="E641" s="455">
        <v>46022</v>
      </c>
    </row>
    <row r="642" spans="1:5" x14ac:dyDescent="0.2">
      <c r="A642" t="s">
        <v>369</v>
      </c>
      <c r="B642">
        <v>324301</v>
      </c>
      <c r="C642" t="s">
        <v>1116</v>
      </c>
      <c r="D642" s="63" t="s">
        <v>1240</v>
      </c>
      <c r="E642" s="455">
        <v>46022</v>
      </c>
    </row>
    <row r="643" spans="1:5" x14ac:dyDescent="0.2">
      <c r="A643" t="s">
        <v>853</v>
      </c>
      <c r="B643">
        <v>104202</v>
      </c>
      <c r="C643" t="s">
        <v>1116</v>
      </c>
      <c r="D643" s="63" t="s">
        <v>1240</v>
      </c>
      <c r="E643" s="455">
        <v>46022</v>
      </c>
    </row>
    <row r="644" spans="1:5" x14ac:dyDescent="0.2">
      <c r="A644" t="s">
        <v>998</v>
      </c>
      <c r="B644">
        <v>332702</v>
      </c>
      <c r="C644" t="s">
        <v>1116</v>
      </c>
      <c r="D644" s="63" t="s">
        <v>1240</v>
      </c>
      <c r="E644" s="455">
        <v>46022</v>
      </c>
    </row>
    <row r="645" spans="1:5" x14ac:dyDescent="0.2">
      <c r="A645" t="s">
        <v>131</v>
      </c>
      <c r="B645">
        <v>104401</v>
      </c>
      <c r="C645" t="s">
        <v>1116</v>
      </c>
      <c r="D645" s="63" t="s">
        <v>1240</v>
      </c>
      <c r="E645" s="455">
        <v>46022</v>
      </c>
    </row>
    <row r="646" spans="1:5" x14ac:dyDescent="0.2">
      <c r="A646" t="s">
        <v>371</v>
      </c>
      <c r="B646" s="454" t="s">
        <v>372</v>
      </c>
      <c r="C646" t="s">
        <v>1117</v>
      </c>
      <c r="D646" s="63" t="s">
        <v>1240</v>
      </c>
      <c r="E646" s="455">
        <v>46022</v>
      </c>
    </row>
    <row r="647" spans="1:5" x14ac:dyDescent="0.2">
      <c r="A647" t="s">
        <v>1050</v>
      </c>
      <c r="B647" s="454" t="s">
        <v>1051</v>
      </c>
      <c r="C647" t="s">
        <v>1116</v>
      </c>
      <c r="D647" s="63" t="s">
        <v>1240</v>
      </c>
      <c r="E647" s="455">
        <v>46022</v>
      </c>
    </row>
    <row r="648" spans="1:5" x14ac:dyDescent="0.2">
      <c r="A648" t="s">
        <v>178</v>
      </c>
      <c r="B648" s="454" t="s">
        <v>179</v>
      </c>
      <c r="C648" t="s">
        <v>1116</v>
      </c>
      <c r="D648" s="63" t="s">
        <v>1240</v>
      </c>
      <c r="E648" s="455">
        <v>46022</v>
      </c>
    </row>
    <row r="649" spans="1:5" x14ac:dyDescent="0.2">
      <c r="A649" t="s">
        <v>349</v>
      </c>
      <c r="B649">
        <v>103102</v>
      </c>
      <c r="C649" t="s">
        <v>1116</v>
      </c>
      <c r="D649" s="63" t="s">
        <v>1240</v>
      </c>
      <c r="E649" s="455">
        <v>46022</v>
      </c>
    </row>
    <row r="650" spans="1:5" x14ac:dyDescent="0.2">
      <c r="A650" t="s">
        <v>870</v>
      </c>
      <c r="B650">
        <v>164301</v>
      </c>
      <c r="C650" t="s">
        <v>1117</v>
      </c>
      <c r="D650" s="63" t="s">
        <v>1240</v>
      </c>
      <c r="E650" s="455">
        <v>46022</v>
      </c>
    </row>
    <row r="651" spans="1:5" x14ac:dyDescent="0.2">
      <c r="A651" t="s">
        <v>125</v>
      </c>
      <c r="B651">
        <v>104601</v>
      </c>
      <c r="C651" t="s">
        <v>1116</v>
      </c>
      <c r="D651" s="63" t="s">
        <v>1240</v>
      </c>
      <c r="E651" s="455">
        <v>46022</v>
      </c>
    </row>
    <row r="652" spans="1:5" x14ac:dyDescent="0.2">
      <c r="A652" t="s">
        <v>164</v>
      </c>
      <c r="B652">
        <v>100502</v>
      </c>
      <c r="C652" t="s">
        <v>1116</v>
      </c>
      <c r="D652" s="63" t="s">
        <v>1240</v>
      </c>
      <c r="E652" s="455">
        <v>46022</v>
      </c>
    </row>
    <row r="653" spans="1:5" x14ac:dyDescent="0.2">
      <c r="A653" t="s">
        <v>1003</v>
      </c>
      <c r="B653" s="454" t="s">
        <v>1004</v>
      </c>
      <c r="C653" t="s">
        <v>1116</v>
      </c>
      <c r="D653" s="63" t="s">
        <v>1240</v>
      </c>
      <c r="E653" s="455">
        <v>46022</v>
      </c>
    </row>
    <row r="654" spans="1:5" x14ac:dyDescent="0.2">
      <c r="A654" t="s">
        <v>433</v>
      </c>
      <c r="B654" s="454" t="s">
        <v>434</v>
      </c>
      <c r="C654" t="s">
        <v>1116</v>
      </c>
      <c r="D654" s="63" t="s">
        <v>1240</v>
      </c>
      <c r="E654" s="455">
        <v>46022</v>
      </c>
    </row>
    <row r="655" spans="1:5" x14ac:dyDescent="0.2">
      <c r="A655" t="s">
        <v>963</v>
      </c>
      <c r="B655">
        <v>100703</v>
      </c>
      <c r="C655" t="s">
        <v>1116</v>
      </c>
      <c r="D655" s="63" t="s">
        <v>1240</v>
      </c>
      <c r="E655" s="455">
        <v>46022</v>
      </c>
    </row>
    <row r="656" spans="1:5" x14ac:dyDescent="0.2">
      <c r="A656" t="s">
        <v>117</v>
      </c>
      <c r="B656">
        <v>104802</v>
      </c>
      <c r="C656" t="s">
        <v>1116</v>
      </c>
      <c r="D656" s="63" t="s">
        <v>1240</v>
      </c>
      <c r="E656" s="455">
        <v>46022</v>
      </c>
    </row>
    <row r="657" spans="1:5" x14ac:dyDescent="0.2">
      <c r="A657" t="s">
        <v>772</v>
      </c>
      <c r="B657">
        <v>104803</v>
      </c>
      <c r="C657" t="s">
        <v>1116</v>
      </c>
      <c r="D657" s="63" t="s">
        <v>1240</v>
      </c>
      <c r="E657" s="455">
        <v>46022</v>
      </c>
    </row>
    <row r="658" spans="1:5" x14ac:dyDescent="0.2">
      <c r="A658" t="s">
        <v>238</v>
      </c>
      <c r="B658" s="454" t="s">
        <v>239</v>
      </c>
      <c r="C658" t="s">
        <v>1116</v>
      </c>
      <c r="D658" s="63" t="s">
        <v>1240</v>
      </c>
      <c r="E658" s="455">
        <v>46022</v>
      </c>
    </row>
    <row r="659" spans="1:5" x14ac:dyDescent="0.2">
      <c r="A659" t="s">
        <v>957</v>
      </c>
      <c r="B659">
        <v>100705</v>
      </c>
      <c r="C659" t="s">
        <v>1116</v>
      </c>
      <c r="D659" s="63" t="s">
        <v>1240</v>
      </c>
      <c r="E659" s="455">
        <v>46022</v>
      </c>
    </row>
    <row r="660" spans="1:5" x14ac:dyDescent="0.2">
      <c r="A660" t="s">
        <v>824</v>
      </c>
      <c r="B660">
        <v>105001</v>
      </c>
      <c r="C660" t="s">
        <v>1116</v>
      </c>
      <c r="D660" s="63" t="s">
        <v>1240</v>
      </c>
      <c r="E660" s="455">
        <v>46022</v>
      </c>
    </row>
    <row r="661" spans="1:5" x14ac:dyDescent="0.2">
      <c r="A661" t="s">
        <v>248</v>
      </c>
      <c r="B661">
        <v>105002</v>
      </c>
      <c r="C661" t="s">
        <v>1116</v>
      </c>
      <c r="D661" s="63" t="s">
        <v>1240</v>
      </c>
      <c r="E661" s="455">
        <v>46022</v>
      </c>
    </row>
    <row r="662" spans="1:5" x14ac:dyDescent="0.2">
      <c r="A662" t="s">
        <v>583</v>
      </c>
      <c r="B662" s="454" t="s">
        <v>584</v>
      </c>
      <c r="C662" t="s">
        <v>1116</v>
      </c>
      <c r="D662" s="63" t="s">
        <v>1240</v>
      </c>
      <c r="E662" s="455">
        <v>46022</v>
      </c>
    </row>
    <row r="663" spans="1:5" x14ac:dyDescent="0.2">
      <c r="A663" t="s">
        <v>706</v>
      </c>
      <c r="B663" s="454" t="s">
        <v>707</v>
      </c>
      <c r="C663" t="s">
        <v>1116</v>
      </c>
      <c r="D663" s="63" t="s">
        <v>1240</v>
      </c>
      <c r="E663" s="455">
        <v>46022</v>
      </c>
    </row>
    <row r="664" spans="1:5" x14ac:dyDescent="0.2">
      <c r="A664" t="s">
        <v>208</v>
      </c>
      <c r="B664">
        <v>100709</v>
      </c>
      <c r="C664" t="s">
        <v>1116</v>
      </c>
      <c r="D664" s="63" t="s">
        <v>1240</v>
      </c>
      <c r="E664" s="455">
        <v>46022</v>
      </c>
    </row>
    <row r="665" spans="1:5" x14ac:dyDescent="0.2">
      <c r="A665" t="s">
        <v>395</v>
      </c>
      <c r="B665">
        <v>105102</v>
      </c>
      <c r="C665" t="s">
        <v>1116</v>
      </c>
      <c r="D665" s="63" t="s">
        <v>1240</v>
      </c>
      <c r="E665" s="455">
        <v>46022</v>
      </c>
    </row>
    <row r="666" spans="1:5" x14ac:dyDescent="0.2">
      <c r="A666" t="s">
        <v>518</v>
      </c>
      <c r="B666" s="454" t="s">
        <v>519</v>
      </c>
      <c r="C666" t="s">
        <v>1116</v>
      </c>
      <c r="D666" s="63" t="s">
        <v>1240</v>
      </c>
      <c r="E666" s="455">
        <v>46022</v>
      </c>
    </row>
    <row r="667" spans="1:5" x14ac:dyDescent="0.2">
      <c r="A667" t="s">
        <v>962</v>
      </c>
      <c r="B667">
        <v>100711</v>
      </c>
      <c r="C667" t="s">
        <v>1119</v>
      </c>
      <c r="D667" s="63" t="s">
        <v>1240</v>
      </c>
      <c r="E667" s="455">
        <v>46022</v>
      </c>
    </row>
    <row r="668" spans="1:5" x14ac:dyDescent="0.2">
      <c r="A668" t="s">
        <v>173</v>
      </c>
      <c r="B668" s="454" t="s">
        <v>174</v>
      </c>
      <c r="C668" t="s">
        <v>1116</v>
      </c>
      <c r="D668" s="63" t="s">
        <v>1240</v>
      </c>
      <c r="E668" s="455">
        <v>46022</v>
      </c>
    </row>
    <row r="669" spans="1:5" x14ac:dyDescent="0.2">
      <c r="A669" t="s">
        <v>543</v>
      </c>
      <c r="B669">
        <v>105302</v>
      </c>
      <c r="C669" t="s">
        <v>1116</v>
      </c>
      <c r="D669" s="63" t="s">
        <v>1240</v>
      </c>
      <c r="E669" s="455">
        <v>46022</v>
      </c>
    </row>
    <row r="670" spans="1:5" x14ac:dyDescent="0.2">
      <c r="A670" t="s">
        <v>529</v>
      </c>
      <c r="B670">
        <v>100802</v>
      </c>
      <c r="C670" t="s">
        <v>1116</v>
      </c>
      <c r="D670" s="63" t="s">
        <v>1240</v>
      </c>
      <c r="E670" s="455">
        <v>46022</v>
      </c>
    </row>
    <row r="671" spans="1:5" x14ac:dyDescent="0.2">
      <c r="A671" t="s">
        <v>439</v>
      </c>
      <c r="B671" s="454" t="s">
        <v>440</v>
      </c>
      <c r="C671" t="s">
        <v>1116</v>
      </c>
      <c r="D671" s="63" t="s">
        <v>1240</v>
      </c>
      <c r="E671" s="455">
        <v>46022</v>
      </c>
    </row>
    <row r="672" spans="1:5" x14ac:dyDescent="0.2">
      <c r="A672" t="s">
        <v>714</v>
      </c>
      <c r="B672" s="454" t="s">
        <v>715</v>
      </c>
      <c r="C672" t="s">
        <v>1116</v>
      </c>
      <c r="D672" s="63" t="s">
        <v>1240</v>
      </c>
      <c r="E672" s="455">
        <v>46022</v>
      </c>
    </row>
    <row r="673" spans="1:5" x14ac:dyDescent="0.2">
      <c r="A673" t="s">
        <v>646</v>
      </c>
      <c r="B673">
        <v>100804</v>
      </c>
      <c r="C673" t="s">
        <v>1116</v>
      </c>
      <c r="D673" s="63" t="s">
        <v>1240</v>
      </c>
      <c r="E673" s="455">
        <v>46022</v>
      </c>
    </row>
    <row r="674" spans="1:5" x14ac:dyDescent="0.2">
      <c r="A674" t="s">
        <v>1105</v>
      </c>
      <c r="B674">
        <v>105602</v>
      </c>
      <c r="C674" t="s">
        <v>1116</v>
      </c>
      <c r="D674" s="63" t="s">
        <v>1240</v>
      </c>
      <c r="E674" s="455">
        <v>46022</v>
      </c>
    </row>
    <row r="675" spans="1:5" x14ac:dyDescent="0.2">
      <c r="A675" t="s">
        <v>783</v>
      </c>
      <c r="B675" s="454" t="s">
        <v>784</v>
      </c>
      <c r="C675" t="s">
        <v>1118</v>
      </c>
      <c r="D675" s="63" t="s">
        <v>1240</v>
      </c>
      <c r="E675" s="455">
        <v>46022</v>
      </c>
    </row>
    <row r="676" spans="1:5" x14ac:dyDescent="0.2">
      <c r="A676" t="s">
        <v>563</v>
      </c>
      <c r="B676">
        <v>105603</v>
      </c>
      <c r="C676" t="s">
        <v>1116</v>
      </c>
      <c r="D676" s="63" t="s">
        <v>1240</v>
      </c>
      <c r="E676" s="455">
        <v>46022</v>
      </c>
    </row>
    <row r="677" spans="1:5" x14ac:dyDescent="0.2">
      <c r="A677" t="s">
        <v>363</v>
      </c>
      <c r="B677" s="454" t="s">
        <v>364</v>
      </c>
      <c r="C677" t="s">
        <v>1116</v>
      </c>
      <c r="D677" s="63" t="s">
        <v>1240</v>
      </c>
      <c r="E677" s="455">
        <v>46022</v>
      </c>
    </row>
    <row r="678" spans="1:5" x14ac:dyDescent="0.2">
      <c r="A678" t="s">
        <v>666</v>
      </c>
      <c r="B678" s="454" t="s">
        <v>667</v>
      </c>
      <c r="C678" t="s">
        <v>1116</v>
      </c>
      <c r="D678" s="63" t="s">
        <v>1240</v>
      </c>
      <c r="E678" s="455">
        <v>46022</v>
      </c>
    </row>
    <row r="679" spans="1:5" x14ac:dyDescent="0.2">
      <c r="A679" t="s">
        <v>405</v>
      </c>
      <c r="B679">
        <v>101302</v>
      </c>
      <c r="C679" t="s">
        <v>1116</v>
      </c>
      <c r="D679" s="63" t="s">
        <v>1240</v>
      </c>
      <c r="E679" s="455">
        <v>46022</v>
      </c>
    </row>
    <row r="680" spans="1:5" x14ac:dyDescent="0.2">
      <c r="A680" t="s">
        <v>696</v>
      </c>
      <c r="B680" s="454" t="s">
        <v>697</v>
      </c>
      <c r="C680" t="s">
        <v>1116</v>
      </c>
      <c r="D680" s="63" t="s">
        <v>1240</v>
      </c>
      <c r="E680" s="455">
        <v>46022</v>
      </c>
    </row>
    <row r="681" spans="1:5" x14ac:dyDescent="0.2">
      <c r="A681" t="s">
        <v>885</v>
      </c>
      <c r="B681">
        <v>101402</v>
      </c>
      <c r="C681" t="s">
        <v>1116</v>
      </c>
      <c r="D681" s="63" t="s">
        <v>1240</v>
      </c>
      <c r="E681" s="455">
        <v>46022</v>
      </c>
    </row>
    <row r="682" spans="1:5" x14ac:dyDescent="0.2">
      <c r="A682" t="s">
        <v>327</v>
      </c>
      <c r="B682">
        <v>105606</v>
      </c>
      <c r="C682" t="s">
        <v>1116</v>
      </c>
      <c r="D682" s="63" t="s">
        <v>1240</v>
      </c>
      <c r="E682" s="455">
        <v>46022</v>
      </c>
    </row>
    <row r="683" spans="1:5" x14ac:dyDescent="0.2">
      <c r="A683" t="s">
        <v>240</v>
      </c>
      <c r="B683" s="454" t="s">
        <v>241</v>
      </c>
      <c r="C683" t="s">
        <v>1116</v>
      </c>
      <c r="D683" s="63" t="s">
        <v>1240</v>
      </c>
      <c r="E683" s="455">
        <v>46022</v>
      </c>
    </row>
    <row r="684" spans="1:5" x14ac:dyDescent="0.2">
      <c r="A684" t="s">
        <v>216</v>
      </c>
      <c r="B684" s="454" t="s">
        <v>217</v>
      </c>
      <c r="C684" t="s">
        <v>1116</v>
      </c>
      <c r="D684" s="63" t="s">
        <v>1240</v>
      </c>
      <c r="E684" s="455">
        <v>46022</v>
      </c>
    </row>
    <row r="685" spans="1:5" x14ac:dyDescent="0.2">
      <c r="A685" t="s">
        <v>673</v>
      </c>
      <c r="B685">
        <v>101503</v>
      </c>
      <c r="C685" t="s">
        <v>1117</v>
      </c>
      <c r="D685" s="63" t="s">
        <v>1240</v>
      </c>
      <c r="E685" s="455">
        <v>46022</v>
      </c>
    </row>
    <row r="686" spans="1:5" x14ac:dyDescent="0.2">
      <c r="A686" t="s">
        <v>274</v>
      </c>
      <c r="B686" s="454" t="s">
        <v>275</v>
      </c>
      <c r="C686" t="s">
        <v>1116</v>
      </c>
      <c r="D686" s="63" t="s">
        <v>1240</v>
      </c>
      <c r="E686" s="455">
        <v>46022</v>
      </c>
    </row>
    <row r="687" spans="1:5" x14ac:dyDescent="0.2">
      <c r="A687" t="s">
        <v>335</v>
      </c>
      <c r="B687" s="454" t="s">
        <v>336</v>
      </c>
      <c r="C687" t="s">
        <v>1116</v>
      </c>
      <c r="D687" s="63" t="s">
        <v>1240</v>
      </c>
      <c r="E687" s="455">
        <v>46022</v>
      </c>
    </row>
    <row r="688" spans="1:5" x14ac:dyDescent="0.2">
      <c r="A688" t="s">
        <v>647</v>
      </c>
      <c r="B688" s="454" t="s">
        <v>648</v>
      </c>
      <c r="C688" t="s">
        <v>1116</v>
      </c>
      <c r="D688" s="63" t="s">
        <v>1240</v>
      </c>
      <c r="E688" s="455">
        <v>46022</v>
      </c>
    </row>
    <row r="689" spans="1:5" x14ac:dyDescent="0.2">
      <c r="A689" t="s">
        <v>698</v>
      </c>
      <c r="B689" s="454" t="s">
        <v>699</v>
      </c>
      <c r="C689" t="s">
        <v>1117</v>
      </c>
      <c r="D689" s="63" t="s">
        <v>1240</v>
      </c>
      <c r="E689" s="455">
        <v>46022</v>
      </c>
    </row>
    <row r="690" spans="1:5" x14ac:dyDescent="0.2">
      <c r="A690" t="s">
        <v>684</v>
      </c>
      <c r="B690">
        <v>101509</v>
      </c>
      <c r="C690" t="s">
        <v>1116</v>
      </c>
      <c r="D690" s="63" t="s">
        <v>1240</v>
      </c>
      <c r="E690" s="455">
        <v>46022</v>
      </c>
    </row>
    <row r="691" spans="1:5" x14ac:dyDescent="0.2">
      <c r="A691" t="s">
        <v>967</v>
      </c>
      <c r="B691" s="454" t="s">
        <v>968</v>
      </c>
      <c r="C691" t="s">
        <v>1116</v>
      </c>
      <c r="D691" s="63" t="s">
        <v>1240</v>
      </c>
      <c r="E691" s="455">
        <v>46022</v>
      </c>
    </row>
    <row r="692" spans="1:5" x14ac:dyDescent="0.2">
      <c r="A692" t="s">
        <v>218</v>
      </c>
      <c r="B692" s="454" t="s">
        <v>219</v>
      </c>
      <c r="C692" t="s">
        <v>1116</v>
      </c>
      <c r="D692" s="63" t="s">
        <v>1240</v>
      </c>
      <c r="E692" s="455">
        <v>46022</v>
      </c>
    </row>
    <row r="693" spans="1:5" x14ac:dyDescent="0.2">
      <c r="A693" t="s">
        <v>569</v>
      </c>
      <c r="B693" s="454" t="s">
        <v>570</v>
      </c>
      <c r="C693" t="s">
        <v>1116</v>
      </c>
      <c r="D693" s="63" t="s">
        <v>1240</v>
      </c>
      <c r="E693" s="455">
        <v>46022</v>
      </c>
    </row>
    <row r="694" spans="1:5" x14ac:dyDescent="0.2">
      <c r="A694" t="s">
        <v>653</v>
      </c>
      <c r="B694" s="454" t="s">
        <v>654</v>
      </c>
      <c r="C694" t="s">
        <v>1116</v>
      </c>
      <c r="D694" s="63" t="s">
        <v>1240</v>
      </c>
      <c r="E694" s="455">
        <v>46022</v>
      </c>
    </row>
    <row r="695" spans="1:5" x14ac:dyDescent="0.2">
      <c r="A695" t="s">
        <v>603</v>
      </c>
      <c r="B695">
        <v>101515</v>
      </c>
      <c r="C695" t="s">
        <v>1116</v>
      </c>
      <c r="D695" s="63" t="s">
        <v>1240</v>
      </c>
      <c r="E695" s="455">
        <v>46022</v>
      </c>
    </row>
    <row r="696" spans="1:5" x14ac:dyDescent="0.2">
      <c r="A696" t="s">
        <v>894</v>
      </c>
      <c r="B696" s="454" t="s">
        <v>895</v>
      </c>
      <c r="C696" t="s">
        <v>1116</v>
      </c>
      <c r="D696" s="63" t="s">
        <v>1240</v>
      </c>
      <c r="E696" s="455">
        <v>46022</v>
      </c>
    </row>
    <row r="697" spans="1:5" x14ac:dyDescent="0.2">
      <c r="A697" t="s">
        <v>763</v>
      </c>
      <c r="B697">
        <v>101516</v>
      </c>
      <c r="C697" t="s">
        <v>1116</v>
      </c>
      <c r="D697" s="63" t="s">
        <v>1240</v>
      </c>
      <c r="E697" s="455">
        <v>46022</v>
      </c>
    </row>
    <row r="698" spans="1:5" x14ac:dyDescent="0.2">
      <c r="A698" t="s">
        <v>920</v>
      </c>
      <c r="B698" s="454" t="s">
        <v>921</v>
      </c>
      <c r="C698" t="s">
        <v>1116</v>
      </c>
      <c r="D698" s="63" t="s">
        <v>1240</v>
      </c>
      <c r="E698" s="455">
        <v>46022</v>
      </c>
    </row>
    <row r="699" spans="1:5" x14ac:dyDescent="0.2">
      <c r="A699" t="s">
        <v>451</v>
      </c>
      <c r="B699">
        <v>313401</v>
      </c>
      <c r="C699" t="s">
        <v>1116</v>
      </c>
      <c r="D699" s="63" t="s">
        <v>1240</v>
      </c>
      <c r="E699" s="455">
        <v>46022</v>
      </c>
    </row>
    <row r="700" spans="1:5" x14ac:dyDescent="0.2">
      <c r="A700" t="s">
        <v>246</v>
      </c>
      <c r="B700" s="454" t="s">
        <v>247</v>
      </c>
      <c r="C700" t="s">
        <v>1116</v>
      </c>
      <c r="D700" s="63" t="s">
        <v>1240</v>
      </c>
      <c r="E700" s="455">
        <v>46022</v>
      </c>
    </row>
    <row r="701" spans="1:5" x14ac:dyDescent="0.2">
      <c r="A701" t="s">
        <v>801</v>
      </c>
      <c r="B701">
        <v>101520</v>
      </c>
      <c r="C701" t="s">
        <v>1116</v>
      </c>
      <c r="D701" s="63" t="s">
        <v>1240</v>
      </c>
      <c r="E701" s="455">
        <v>46022</v>
      </c>
    </row>
    <row r="702" spans="1:5" x14ac:dyDescent="0.2">
      <c r="A702" t="s">
        <v>503</v>
      </c>
      <c r="B702">
        <v>101522</v>
      </c>
      <c r="C702" t="s">
        <v>1116</v>
      </c>
      <c r="D702" s="63" t="s">
        <v>1240</v>
      </c>
      <c r="E702" s="455">
        <v>46022</v>
      </c>
    </row>
    <row r="703" spans="1:5" x14ac:dyDescent="0.2">
      <c r="A703" t="s">
        <v>1110</v>
      </c>
      <c r="B703" s="454" t="s">
        <v>1111</v>
      </c>
      <c r="C703" t="s">
        <v>1116</v>
      </c>
      <c r="D703" s="63" t="s">
        <v>1240</v>
      </c>
      <c r="E703" s="455">
        <v>46022</v>
      </c>
    </row>
    <row r="704" spans="1:5" x14ac:dyDescent="0.2">
      <c r="A704" t="s">
        <v>566</v>
      </c>
      <c r="B704" s="454" t="s">
        <v>567</v>
      </c>
      <c r="C704" t="s">
        <v>1116</v>
      </c>
      <c r="D704" s="63" t="s">
        <v>1240</v>
      </c>
      <c r="E704" s="455">
        <v>46022</v>
      </c>
    </row>
    <row r="705" spans="1:5" x14ac:dyDescent="0.2">
      <c r="A705" t="s">
        <v>393</v>
      </c>
      <c r="B705">
        <v>101524</v>
      </c>
      <c r="C705" t="s">
        <v>1116</v>
      </c>
      <c r="D705" s="63" t="s">
        <v>1240</v>
      </c>
      <c r="E705" s="455">
        <v>46022</v>
      </c>
    </row>
    <row r="706" spans="1:5" x14ac:dyDescent="0.2">
      <c r="A706" t="s">
        <v>470</v>
      </c>
      <c r="B706" s="454" t="s">
        <v>471</v>
      </c>
      <c r="C706" t="s">
        <v>1117</v>
      </c>
      <c r="D706" s="63" t="s">
        <v>1240</v>
      </c>
      <c r="E706" s="455">
        <v>46022</v>
      </c>
    </row>
    <row r="707" spans="1:5" x14ac:dyDescent="0.2">
      <c r="A707" t="s">
        <v>338</v>
      </c>
      <c r="B707" s="454" t="s">
        <v>339</v>
      </c>
      <c r="C707" t="s">
        <v>1116</v>
      </c>
      <c r="D707" s="63" t="s">
        <v>1240</v>
      </c>
      <c r="E707" s="455">
        <v>46022</v>
      </c>
    </row>
    <row r="708" spans="1:5" x14ac:dyDescent="0.2">
      <c r="A708" t="s">
        <v>559</v>
      </c>
      <c r="B708" s="454" t="s">
        <v>560</v>
      </c>
      <c r="C708" t="s">
        <v>1116</v>
      </c>
      <c r="D708" s="63" t="s">
        <v>1240</v>
      </c>
      <c r="E708" s="455">
        <v>46022</v>
      </c>
    </row>
    <row r="709" spans="1:5" x14ac:dyDescent="0.2">
      <c r="A709" t="s">
        <v>640</v>
      </c>
      <c r="B709" s="454" t="s">
        <v>641</v>
      </c>
      <c r="C709" t="s">
        <v>1116</v>
      </c>
      <c r="D709" s="63" t="s">
        <v>1240</v>
      </c>
      <c r="E709" s="455">
        <v>46022</v>
      </c>
    </row>
    <row r="710" spans="1:5" x14ac:dyDescent="0.2">
      <c r="A710" t="s">
        <v>1042</v>
      </c>
      <c r="B710" s="454" t="s">
        <v>1043</v>
      </c>
      <c r="C710" t="s">
        <v>1116</v>
      </c>
      <c r="D710" s="63" t="s">
        <v>1240</v>
      </c>
      <c r="E710" s="455">
        <v>46022</v>
      </c>
    </row>
    <row r="711" spans="1:5" x14ac:dyDescent="0.2">
      <c r="A711" t="s">
        <v>122</v>
      </c>
      <c r="B711">
        <v>101605</v>
      </c>
      <c r="C711" t="s">
        <v>1116</v>
      </c>
      <c r="D711" s="63" t="s">
        <v>1240</v>
      </c>
      <c r="E711" s="455">
        <v>46022</v>
      </c>
    </row>
    <row r="712" spans="1:5" x14ac:dyDescent="0.2">
      <c r="A712" t="s">
        <v>1089</v>
      </c>
      <c r="B712">
        <v>101606</v>
      </c>
      <c r="C712" t="s">
        <v>1116</v>
      </c>
      <c r="D712" s="63" t="s">
        <v>1240</v>
      </c>
      <c r="E712" s="455">
        <v>46022</v>
      </c>
    </row>
    <row r="713" spans="1:5" x14ac:dyDescent="0.2">
      <c r="A713" t="s">
        <v>266</v>
      </c>
      <c r="B713" s="454" t="s">
        <v>267</v>
      </c>
      <c r="C713" t="s">
        <v>1116</v>
      </c>
      <c r="D713" s="63" t="s">
        <v>1240</v>
      </c>
      <c r="E713" s="455">
        <v>46022</v>
      </c>
    </row>
    <row r="714" spans="1:5" x14ac:dyDescent="0.2">
      <c r="A714" t="s">
        <v>855</v>
      </c>
      <c r="B714">
        <v>101607</v>
      </c>
      <c r="C714" t="s">
        <v>1116</v>
      </c>
      <c r="D714" s="63" t="s">
        <v>1240</v>
      </c>
      <c r="E714" s="455">
        <v>46022</v>
      </c>
    </row>
    <row r="715" spans="1:5" x14ac:dyDescent="0.2">
      <c r="A715" t="s">
        <v>334</v>
      </c>
      <c r="B715">
        <v>101801</v>
      </c>
      <c r="C715" t="s">
        <v>1116</v>
      </c>
      <c r="D715" s="63" t="s">
        <v>1240</v>
      </c>
      <c r="E715" s="455">
        <v>46022</v>
      </c>
    </row>
    <row r="716" spans="1:5" x14ac:dyDescent="0.2">
      <c r="A716" t="s">
        <v>891</v>
      </c>
      <c r="B716">
        <v>102106</v>
      </c>
      <c r="C716" t="s">
        <v>1117</v>
      </c>
      <c r="D716" s="63" t="s">
        <v>1240</v>
      </c>
      <c r="E716" s="455">
        <v>46022</v>
      </c>
    </row>
    <row r="717" spans="1:5" x14ac:dyDescent="0.2">
      <c r="A717" t="s">
        <v>888</v>
      </c>
      <c r="B717">
        <v>102107</v>
      </c>
      <c r="C717" t="s">
        <v>1116</v>
      </c>
      <c r="D717" s="63" t="s">
        <v>1240</v>
      </c>
      <c r="E717" s="455">
        <v>46022</v>
      </c>
    </row>
    <row r="718" spans="1:5" x14ac:dyDescent="0.2">
      <c r="A718" t="s">
        <v>839</v>
      </c>
      <c r="B718">
        <v>274102</v>
      </c>
      <c r="C718" t="s">
        <v>1117</v>
      </c>
      <c r="D718" s="63" t="s">
        <v>1240</v>
      </c>
      <c r="E718" s="455">
        <v>46022</v>
      </c>
    </row>
    <row r="719" spans="1:5" x14ac:dyDescent="0.2">
      <c r="A719" t="s">
        <v>149</v>
      </c>
      <c r="B719">
        <v>102201</v>
      </c>
      <c r="C719" t="s">
        <v>1116</v>
      </c>
      <c r="D719" s="63" t="s">
        <v>1240</v>
      </c>
      <c r="E719" s="455">
        <v>46022</v>
      </c>
    </row>
    <row r="720" spans="1:5" x14ac:dyDescent="0.2">
      <c r="A720" t="s">
        <v>1267</v>
      </c>
      <c r="B720">
        <v>134301</v>
      </c>
      <c r="C720" t="s">
        <v>1120</v>
      </c>
      <c r="D720" s="63" t="s">
        <v>1240</v>
      </c>
      <c r="E720" s="455">
        <v>46022</v>
      </c>
    </row>
    <row r="721" spans="1:5" x14ac:dyDescent="0.2">
      <c r="A721" t="s">
        <v>708</v>
      </c>
      <c r="B721">
        <v>102402</v>
      </c>
      <c r="C721" t="s">
        <v>1116</v>
      </c>
      <c r="D721" s="63" t="s">
        <v>1240</v>
      </c>
      <c r="E721" s="455">
        <v>46022</v>
      </c>
    </row>
    <row r="722" spans="1:5" x14ac:dyDescent="0.2">
      <c r="A722" t="s">
        <v>207</v>
      </c>
      <c r="B722">
        <v>280701</v>
      </c>
      <c r="C722" t="s">
        <v>1117</v>
      </c>
      <c r="D722" s="63" t="s">
        <v>1240</v>
      </c>
      <c r="E722" s="455">
        <v>46022</v>
      </c>
    </row>
    <row r="723" spans="1:5" x14ac:dyDescent="0.2">
      <c r="A723" t="s">
        <v>892</v>
      </c>
      <c r="B723">
        <v>280704</v>
      </c>
      <c r="C723" t="s">
        <v>1116</v>
      </c>
      <c r="D723" s="63" t="s">
        <v>1240</v>
      </c>
      <c r="E723" s="455">
        <v>46022</v>
      </c>
    </row>
    <row r="724" spans="1:5" x14ac:dyDescent="0.2">
      <c r="A724" t="s">
        <v>485</v>
      </c>
      <c r="B724" s="454" t="s">
        <v>486</v>
      </c>
      <c r="C724" t="s">
        <v>1116</v>
      </c>
      <c r="D724" s="63" t="s">
        <v>1240</v>
      </c>
      <c r="E724" s="455">
        <v>46022</v>
      </c>
    </row>
    <row r="725" spans="1:5" x14ac:dyDescent="0.2">
      <c r="A725" t="s">
        <v>263</v>
      </c>
      <c r="B725">
        <v>280709</v>
      </c>
      <c r="C725" t="s">
        <v>1116</v>
      </c>
      <c r="D725" s="63" t="s">
        <v>1240</v>
      </c>
      <c r="E725" s="455">
        <v>46022</v>
      </c>
    </row>
    <row r="726" spans="1:5" x14ac:dyDescent="0.2">
      <c r="A726" t="s">
        <v>1074</v>
      </c>
      <c r="B726">
        <v>281501</v>
      </c>
      <c r="C726" t="s">
        <v>1116</v>
      </c>
      <c r="D726" s="63" t="s">
        <v>1240</v>
      </c>
      <c r="E726" s="455">
        <v>46022</v>
      </c>
    </row>
    <row r="727" spans="1:5" x14ac:dyDescent="0.2">
      <c r="A727" t="s">
        <v>599</v>
      </c>
      <c r="B727">
        <v>102504</v>
      </c>
      <c r="C727" t="s">
        <v>1116</v>
      </c>
      <c r="D727" s="63" t="s">
        <v>1240</v>
      </c>
      <c r="E727" s="455">
        <v>46022</v>
      </c>
    </row>
    <row r="728" spans="1:5" x14ac:dyDescent="0.2">
      <c r="A728" t="s">
        <v>1268</v>
      </c>
      <c r="B728">
        <v>109121</v>
      </c>
      <c r="C728" t="s">
        <v>1117</v>
      </c>
      <c r="D728" s="63" t="s">
        <v>1240</v>
      </c>
      <c r="E728" s="455">
        <v>46022</v>
      </c>
    </row>
    <row r="729" spans="1:5" x14ac:dyDescent="0.2">
      <c r="A729" t="s">
        <v>1098</v>
      </c>
      <c r="B729">
        <v>102506</v>
      </c>
      <c r="C729" t="s">
        <v>1116</v>
      </c>
      <c r="D729" s="63" t="s">
        <v>1240</v>
      </c>
      <c r="E729" s="455">
        <v>46022</v>
      </c>
    </row>
    <row r="730" spans="1:5" x14ac:dyDescent="0.2">
      <c r="A730" t="s">
        <v>1269</v>
      </c>
      <c r="B730">
        <v>102508</v>
      </c>
      <c r="C730" t="s">
        <v>1116</v>
      </c>
      <c r="D730" s="63" t="s">
        <v>1240</v>
      </c>
      <c r="E730" s="455">
        <v>46022</v>
      </c>
    </row>
    <row r="731" spans="1:5" x14ac:dyDescent="0.2">
      <c r="A731" t="s">
        <v>934</v>
      </c>
      <c r="B731">
        <v>102601</v>
      </c>
      <c r="C731" t="s">
        <v>1116</v>
      </c>
      <c r="D731" s="63" t="s">
        <v>1240</v>
      </c>
      <c r="E731" s="455">
        <v>46022</v>
      </c>
    </row>
    <row r="732" spans="1:5" x14ac:dyDescent="0.2">
      <c r="A732" t="s">
        <v>392</v>
      </c>
      <c r="B732">
        <v>102701</v>
      </c>
      <c r="C732" t="s">
        <v>1116</v>
      </c>
      <c r="D732" s="63" t="s">
        <v>1240</v>
      </c>
      <c r="E732" s="455">
        <v>46022</v>
      </c>
    </row>
    <row r="733" spans="1:5" x14ac:dyDescent="0.2">
      <c r="A733" t="s">
        <v>969</v>
      </c>
      <c r="B733" s="454" t="s">
        <v>970</v>
      </c>
      <c r="C733" t="s">
        <v>1117</v>
      </c>
      <c r="D733" s="63" t="s">
        <v>1240</v>
      </c>
      <c r="E733" s="455">
        <v>46022</v>
      </c>
    </row>
    <row r="734" spans="1:5" x14ac:dyDescent="0.2">
      <c r="A734" t="s">
        <v>905</v>
      </c>
      <c r="B734">
        <v>103204</v>
      </c>
      <c r="C734" t="s">
        <v>1116</v>
      </c>
      <c r="D734" s="63" t="s">
        <v>1240</v>
      </c>
      <c r="E734" s="455">
        <v>46022</v>
      </c>
    </row>
    <row r="735" spans="1:5" x14ac:dyDescent="0.2">
      <c r="A735" t="s">
        <v>1113</v>
      </c>
      <c r="B735" t="s">
        <v>1114</v>
      </c>
      <c r="C735" t="s">
        <v>1116</v>
      </c>
      <c r="D735" s="63" t="s">
        <v>1240</v>
      </c>
      <c r="E735" t="str">
        <f t="shared" ref="E707:E736" si="0">C735&amp;"/25"</f>
        <v>06/30/25</v>
      </c>
    </row>
    <row r="736" spans="1:5" x14ac:dyDescent="0.2">
      <c r="A736" t="s">
        <v>1227</v>
      </c>
      <c r="B736" t="s">
        <v>1228</v>
      </c>
      <c r="C736" t="s">
        <v>1116</v>
      </c>
      <c r="D736" s="63" t="s">
        <v>1240</v>
      </c>
      <c r="E736" t="str">
        <f t="shared" si="0"/>
        <v>06/30/25</v>
      </c>
    </row>
  </sheetData>
  <sheetProtection sheet="1" objects="1" scenarios="1"/>
  <sortState xmlns:xlrd2="http://schemas.microsoft.com/office/spreadsheetml/2017/richdata2" ref="A2:E735">
    <sortCondition ref="A2:A735"/>
  </sortState>
  <phoneticPr fontId="77" type="noConversion"/>
  <conditionalFormatting sqref="A1:A1048576">
    <cfRule type="containsText" dxfId="0" priority="1" operator="containsText" text="relief assoc">
      <formula>NOT(ISERROR(SEARCH("relief assoc",A1)))</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C11"/>
  <sheetViews>
    <sheetView workbookViewId="0">
      <selection activeCell="A4" sqref="A4"/>
    </sheetView>
  </sheetViews>
  <sheetFormatPr defaultRowHeight="12.75" x14ac:dyDescent="0.2"/>
  <cols>
    <col min="1" max="3" width="28.7109375" customWidth="1"/>
  </cols>
  <sheetData>
    <row r="1" spans="1:3" ht="16.5" thickBot="1" x14ac:dyDescent="0.3">
      <c r="A1" s="453" t="s">
        <v>20</v>
      </c>
      <c r="B1" s="453"/>
      <c r="C1" s="453"/>
    </row>
    <row r="2" spans="1:3" ht="16.5" thickBot="1" x14ac:dyDescent="0.3">
      <c r="A2" s="10" t="s">
        <v>68</v>
      </c>
      <c r="B2" s="11" t="s">
        <v>69</v>
      </c>
      <c r="C2" s="11" t="s">
        <v>70</v>
      </c>
    </row>
    <row r="3" spans="1:3" ht="16.5" thickBot="1" x14ac:dyDescent="0.3">
      <c r="A3" s="10"/>
      <c r="B3" s="11"/>
      <c r="C3" s="11"/>
    </row>
    <row r="4" spans="1:3" ht="15.75" x14ac:dyDescent="0.25">
      <c r="A4" s="12">
        <v>0</v>
      </c>
      <c r="B4" s="13">
        <v>750000</v>
      </c>
      <c r="C4" s="13">
        <v>0</v>
      </c>
    </row>
    <row r="5" spans="1:3" ht="15.75" x14ac:dyDescent="0.25">
      <c r="A5" s="14">
        <v>750000</v>
      </c>
      <c r="B5" s="15">
        <v>1000000</v>
      </c>
      <c r="C5" s="15">
        <v>550</v>
      </c>
    </row>
    <row r="6" spans="1:3" ht="15.75" x14ac:dyDescent="0.25">
      <c r="A6" s="16">
        <v>1000000</v>
      </c>
      <c r="B6" s="8">
        <v>1500000</v>
      </c>
      <c r="C6" s="8">
        <v>800</v>
      </c>
    </row>
    <row r="7" spans="1:3" ht="15.75" x14ac:dyDescent="0.25">
      <c r="A7" s="14">
        <v>1500000</v>
      </c>
      <c r="B7" s="15">
        <v>2500000</v>
      </c>
      <c r="C7" s="15">
        <v>950</v>
      </c>
    </row>
    <row r="8" spans="1:3" ht="15.75" x14ac:dyDescent="0.25">
      <c r="A8" s="16">
        <v>2500000</v>
      </c>
      <c r="B8" s="8">
        <v>5000000</v>
      </c>
      <c r="C8" s="8">
        <v>1300</v>
      </c>
    </row>
    <row r="9" spans="1:3" ht="15.75" x14ac:dyDescent="0.25">
      <c r="A9" s="14">
        <v>5000000</v>
      </c>
      <c r="B9" s="15">
        <v>10000000</v>
      </c>
      <c r="C9" s="15">
        <v>1700</v>
      </c>
    </row>
    <row r="10" spans="1:3" ht="15.75" x14ac:dyDescent="0.25">
      <c r="A10" s="16">
        <v>10000000</v>
      </c>
      <c r="B10" s="8">
        <v>50000000</v>
      </c>
      <c r="C10" s="8">
        <v>2500</v>
      </c>
    </row>
    <row r="11" spans="1:3" ht="15.75" x14ac:dyDescent="0.25">
      <c r="A11" s="14">
        <v>50000000</v>
      </c>
      <c r="B11" s="17"/>
      <c r="C11" s="15">
        <v>3000</v>
      </c>
    </row>
  </sheetData>
  <sheetProtection algorithmName="SHA-512" hashValue="Ld2rzv0d+rQv4Gj9nNWtF6H356ogEeARkKLBsFRgS23KeZ9HflzSb+RpXzI0MVcqD1gY62Mf+lci4LHuxmcYhw==" saltValue="Yy72o1DY5T5T4CtOJMwluw==" spinCount="100000" sheet="1" objects="1" scenarios="1"/>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Instructions</vt:lpstr>
      <vt:lpstr>Filing Fee Form</vt:lpstr>
      <vt:lpstr>Annual Financial Report</vt:lpstr>
      <vt:lpstr>Update Log</vt:lpstr>
      <vt:lpstr>entity lookup</vt:lpstr>
      <vt:lpstr>Filing Fee Schedule</vt:lpstr>
      <vt:lpstr>'Annual Financial Report'!Print_Area</vt:lpstr>
      <vt:lpstr>'Filing Fee Form'!Print_Area</vt:lpstr>
      <vt:lpstr>Instructions!Print_Area</vt:lpstr>
      <vt:lpstr>'Annual Financial Report'!Print_Titles</vt:lpstr>
      <vt:lpstr>Instructions!Print_Titles</vt:lpstr>
    </vt:vector>
  </TitlesOfParts>
  <Company>State of Montana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Erickson, Darla</dc:creator>
  <cp:lastModifiedBy>Henry, Trevor</cp:lastModifiedBy>
  <cp:lastPrinted>2023-10-20T20:40:45Z</cp:lastPrinted>
  <dcterms:created xsi:type="dcterms:W3CDTF">2002-06-07T14:46:06Z</dcterms:created>
  <dcterms:modified xsi:type="dcterms:W3CDTF">2025-07-29T17:09:15Z</dcterms:modified>
</cp:coreProperties>
</file>