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state\doa\DOA_SFSD\LGSB\ACCOUNTING-REPORTING SECTION\ACCTNG-REPORTING DOCUMENTS\ANNUAL-FINANCIAL-REPORT\"/>
    </mc:Choice>
  </mc:AlternateContent>
  <xr:revisionPtr revIDLastSave="0" documentId="13_ncr:1_{66B6A36E-A03A-41C7-8A19-353C233BBDA4}" xr6:coauthVersionLast="47" xr6:coauthVersionMax="47" xr10:uidLastSave="{00000000-0000-0000-0000-000000000000}"/>
  <bookViews>
    <workbookView xWindow="30645" yWindow="990" windowWidth="21600" windowHeight="11295" activeTab="1" xr2:uid="{00000000-000D-0000-FFFF-FFFF00000000}"/>
  </bookViews>
  <sheets>
    <sheet name="Instructions" sheetId="23" r:id="rId1"/>
    <sheet name="TRIAL BALANCE" sheetId="16" r:id="rId2"/>
    <sheet name="Table of Contents" sheetId="4" r:id="rId3"/>
    <sheet name="COVER PAGE" sheetId="25" r:id="rId4"/>
    <sheet name="Audit Report-Pt.1" sheetId="15" r:id="rId5"/>
    <sheet name="Other Supplementary Info-Pt. 2" sheetId="26" r:id="rId6"/>
    <sheet name="Elected Officials Page" sheetId="27" r:id="rId7"/>
    <sheet name="Combining Financial Stmts" sheetId="13" r:id="rId8"/>
    <sheet name="FED-STATE INTERGOVERNMENTAL REV" sheetId="10" r:id="rId9"/>
    <sheet name="SCHEDULE OF REC AND DISB" sheetId="11" r:id="rId10"/>
    <sheet name="CASH RECONCILIATION" sheetId="12" r:id="rId11"/>
    <sheet name="GENERAL INFORMATION" sheetId="7" r:id="rId12"/>
    <sheet name="Manual Filing Fee Form" sheetId="8" r:id="rId13"/>
    <sheet name="Entity #'s" sheetId="21" state="hidden" r:id="rId14"/>
    <sheet name="Update Log" sheetId="24" state="hidden" r:id="rId15"/>
  </sheets>
  <externalReferences>
    <externalReference r:id="rId16"/>
    <externalReference r:id="rId17"/>
    <externalReference r:id="rId18"/>
    <externalReference r:id="rId19"/>
    <externalReference r:id="rId20"/>
  </externalReferences>
  <definedNames>
    <definedName name="___Ent2" localSheetId="11">#REF!</definedName>
    <definedName name="___Ent2" localSheetId="12">#REF!</definedName>
    <definedName name="___Ent2">#REF!</definedName>
    <definedName name="___Ent3" localSheetId="11">#REF!</definedName>
    <definedName name="___Ent3" localSheetId="12">#REF!</definedName>
    <definedName name="___Ent3">#REF!</definedName>
    <definedName name="___Ent4" localSheetId="11">#REF!</definedName>
    <definedName name="___Ent4" localSheetId="12">#REF!</definedName>
    <definedName name="___Ent4">#REF!</definedName>
    <definedName name="___Ent5" localSheetId="11">#REF!</definedName>
    <definedName name="___Ent5" localSheetId="12">#REF!</definedName>
    <definedName name="___Ent5">#REF!</definedName>
    <definedName name="__Ent6" localSheetId="11">'[1]Cash Flow Wksht'!#REF!</definedName>
    <definedName name="__Ent6" localSheetId="12">'[1]Cash Flow Wksht'!#REF!</definedName>
    <definedName name="__Ent6">'[1]Cash Flow Wksht'!#REF!</definedName>
    <definedName name="_5" localSheetId="11">#REF!</definedName>
    <definedName name="_5" localSheetId="12">#REF!</definedName>
    <definedName name="_5">#REF!</definedName>
    <definedName name="_C">#REF!</definedName>
    <definedName name="_Ent2" localSheetId="11">#REF!</definedName>
    <definedName name="_Ent2" localSheetId="12">#REF!</definedName>
    <definedName name="_Ent2">#REF!</definedName>
    <definedName name="_Ent3" localSheetId="11">#REF!</definedName>
    <definedName name="_Ent3" localSheetId="12">#REF!</definedName>
    <definedName name="_Ent3">#REF!</definedName>
    <definedName name="_Ent4" localSheetId="11">#REF!</definedName>
    <definedName name="_Ent4" localSheetId="12">#REF!</definedName>
    <definedName name="_Ent4">#REF!</definedName>
    <definedName name="_Ent5" localSheetId="11">#REF!</definedName>
    <definedName name="_Ent5" localSheetId="12">#REF!</definedName>
    <definedName name="_Ent5">#REF!</definedName>
    <definedName name="_Ent6" localSheetId="11">'[1]Cash Flow Wksht'!#REF!</definedName>
    <definedName name="_Ent6" localSheetId="12">'[1]Cash Flow Wksht'!#REF!</definedName>
    <definedName name="_Ent6">'[1]Cash Flow Wksht'!#REF!</definedName>
    <definedName name="_Tax" localSheetId="6">#REF!</definedName>
    <definedName name="_Tax">#REF!</definedName>
    <definedName name="AdjCPFunds" localSheetId="3">'[2]Auto Gov''tMajor Funds-Fund Stmt'!#REF!</definedName>
    <definedName name="AdjCPFunds" localSheetId="6">'[2]Auto Gov''tMajor Funds-Fund Stmt'!#REF!</definedName>
    <definedName name="AdjCPFunds" localSheetId="11">'[3]Auto Gov''tMajor Funds-Fund Stmt'!#REF!</definedName>
    <definedName name="AdjCPFunds" localSheetId="12">'[3]Auto Gov''tMajor Funds-Fund Stmt'!#REF!</definedName>
    <definedName name="AdjCPFunds">'[3]Auto Gov''tMajor Funds-Fund Stmt'!#REF!</definedName>
    <definedName name="AdjDSFunds" localSheetId="3">'[2]Auto Gov''tMajor Funds-Fund Stmt'!#REF!</definedName>
    <definedName name="AdjDSFunds" localSheetId="6">'[2]Auto Gov''tMajor Funds-Fund Stmt'!#REF!</definedName>
    <definedName name="AdjDSFunds" localSheetId="11">'[3]Auto Gov''tMajor Funds-Fund Stmt'!#REF!</definedName>
    <definedName name="AdjDSFunds" localSheetId="12">'[3]Auto Gov''tMajor Funds-Fund Stmt'!#REF!</definedName>
    <definedName name="AdjDSFunds">'[3]Auto Gov''tMajor Funds-Fund Stmt'!#REF!</definedName>
    <definedName name="AdjPermFunds" localSheetId="3">'[2]Auto Gov''tMajor Funds-Fund Stmt'!#REF!</definedName>
    <definedName name="AdjPermFunds" localSheetId="6">'[2]Auto Gov''tMajor Funds-Fund Stmt'!#REF!</definedName>
    <definedName name="AdjPermFunds" localSheetId="11">'[3]Auto Gov''tMajor Funds-Fund Stmt'!#REF!</definedName>
    <definedName name="AdjPermFunds" localSheetId="12">'[3]Auto Gov''tMajor Funds-Fund Stmt'!#REF!</definedName>
    <definedName name="AdjPermFunds">'[3]Auto Gov''tMajor Funds-Fund Stmt'!#REF!</definedName>
    <definedName name="AllIntSvc" localSheetId="11">#REF!</definedName>
    <definedName name="AllIntSvc" localSheetId="12">#REF!</definedName>
    <definedName name="AllIntSvc">#REF!</definedName>
    <definedName name="countycodetable">'[4]LedgerLoad Assist'!$A$186:$C$368</definedName>
    <definedName name="CPFunds" localSheetId="11">#REF!</definedName>
    <definedName name="CPFunds" localSheetId="12">#REF!</definedName>
    <definedName name="CPFunds">#REF!</definedName>
    <definedName name="DSFunds" localSheetId="11">#REF!</definedName>
    <definedName name="DSFunds" localSheetId="12">#REF!</definedName>
    <definedName name="DSFunds">#REF!</definedName>
    <definedName name="entitynumber">'[4]LedgerLoad Assist'!$A$186:$B$368</definedName>
    <definedName name="FAQ" localSheetId="6">'[1]Cash Flow Wksht'!#REF!</definedName>
    <definedName name="FAQ" localSheetId="11">'[1]Cash Flow Wksht'!#REF!</definedName>
    <definedName name="FAQ" localSheetId="12">'[1]Cash Flow Wksht'!#REF!</definedName>
    <definedName name="FAQ">'[1]Cash Flow Wksht'!#REF!</definedName>
    <definedName name="majorfunds">'[4]LedgerLoad Assist'!$A$38:$B$41</definedName>
    <definedName name="majorfundtable2" localSheetId="6">'[5]List-County &amp; Entity Codes  '!#REF!</definedName>
    <definedName name="majorfundtable2">'[5]List-County &amp; Entity Codes  '!#REF!</definedName>
    <definedName name="mpr" localSheetId="6">#REF!</definedName>
    <definedName name="mpr">#REF!</definedName>
    <definedName name="Note" localSheetId="6">#REF!</definedName>
    <definedName name="Note">#REF!</definedName>
    <definedName name="NotEnt3" localSheetId="11">'[1]Cash Flow Wksht'!#REF!</definedName>
    <definedName name="NotEnt3" localSheetId="12">'[1]Cash Flow Wksht'!#REF!</definedName>
    <definedName name="NotEnt3">'[1]Cash Flow Wksht'!#REF!</definedName>
    <definedName name="OtherEnt" localSheetId="11">#REF!</definedName>
    <definedName name="OtherEnt" localSheetId="12">#REF!</definedName>
    <definedName name="OtherEnt">#REF!</definedName>
    <definedName name="PermFunds" localSheetId="11">#REF!</definedName>
    <definedName name="PermFunds" localSheetId="12">#REF!</definedName>
    <definedName name="PermFunds">#REF!</definedName>
    <definedName name="_xlnm.Print_Area" localSheetId="4">'Audit Report-Pt.1'!$A$1:$J$38</definedName>
    <definedName name="_xlnm.Print_Area" localSheetId="3">'COVER PAGE'!$A$1:$J$50</definedName>
    <definedName name="_xlnm.Print_Area" localSheetId="6">'Elected Officials Page'!$A$1:$C$66</definedName>
    <definedName name="_xlnm.Print_Area" localSheetId="8">'FED-STATE INTERGOVERNMENTAL REV'!$A$1:$D$59</definedName>
    <definedName name="_xlnm.Print_Area" localSheetId="5">'Other Supplementary Info-Pt. 2'!$A$1:$J$38</definedName>
    <definedName name="_xlnm.Print_Area" localSheetId="9">'SCHEDULE OF REC AND DISB'!$A$1:$H$155</definedName>
    <definedName name="_xlnm.Print_Area" localSheetId="2">'Table of Contents'!$A$1:$B$34</definedName>
    <definedName name="_xlnm.Print_Titles" localSheetId="9">'SCHEDULE OF REC AND DISB'!$1:$7</definedName>
    <definedName name="sample" localSheetId="11">'[1]Cash Flow Wksht'!#REF!</definedName>
    <definedName name="sample" localSheetId="12">'[1]Cash Flow Wksht'!#REF!</definedName>
    <definedName name="sample">'[1]Cash Flow Wksht'!#REF!</definedName>
    <definedName name="Year">'[4]LedgerLoad Assist'!$A$7:$B$33</definedName>
    <definedName name="Z_FC3B3501_CA52_40D7_B049_0E027A15B235_.wvu.PrintArea" localSheetId="3" hidden="1">'COVER PAGE'!$A$1:$J$50</definedName>
    <definedName name="Z_FC3B3501_CA52_40D7_B049_0E027A15B235_.wvu.PrintArea" localSheetId="6" hidden="1">'Elected Officials Page'!$A$1:$C$66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2" i="15" l="1"/>
  <c r="A30" i="8" l="1"/>
  <c r="A29" i="8"/>
  <c r="A28" i="8"/>
  <c r="A25" i="26"/>
  <c r="A25" i="15"/>
  <c r="A4" i="4" s="1"/>
  <c r="A49" i="27" l="1"/>
  <c r="A4" i="10"/>
  <c r="A4" i="12"/>
  <c r="A2" i="7"/>
  <c r="A2" i="8"/>
  <c r="A24" i="8" s="1"/>
  <c r="A4" i="11"/>
  <c r="P8" i="21"/>
  <c r="P9" i="21" l="1"/>
  <c r="A22" i="26"/>
  <c r="C188" i="21"/>
  <c r="C187" i="21"/>
  <c r="C186" i="21"/>
  <c r="C185" i="21"/>
  <c r="C184" i="21"/>
  <c r="C183" i="21"/>
  <c r="C182" i="21"/>
  <c r="C181" i="21"/>
  <c r="C180" i="21"/>
  <c r="C179" i="21"/>
  <c r="C178" i="21"/>
  <c r="C177" i="21"/>
  <c r="C176" i="21"/>
  <c r="C175" i="21"/>
  <c r="C174" i="21"/>
  <c r="C173" i="21"/>
  <c r="C172" i="21"/>
  <c r="C171" i="21"/>
  <c r="C170" i="21"/>
  <c r="C169" i="21"/>
  <c r="C168" i="21"/>
  <c r="C167" i="21"/>
  <c r="C166" i="21"/>
  <c r="C165" i="21"/>
  <c r="C164" i="21"/>
  <c r="C163" i="21"/>
  <c r="C162" i="21"/>
  <c r="C161" i="21"/>
  <c r="C160" i="21"/>
  <c r="C159" i="21"/>
  <c r="C158" i="21"/>
  <c r="C157" i="21"/>
  <c r="C156" i="21"/>
  <c r="C155" i="21"/>
  <c r="C154" i="21"/>
  <c r="C153" i="21"/>
  <c r="C152" i="21"/>
  <c r="C151" i="21"/>
  <c r="C150" i="21"/>
  <c r="C149" i="21"/>
  <c r="C148" i="21"/>
  <c r="C147" i="21"/>
  <c r="C146" i="21"/>
  <c r="C145" i="21"/>
  <c r="C144" i="21"/>
  <c r="C143" i="21"/>
  <c r="C142" i="21"/>
  <c r="C141" i="21"/>
  <c r="C140" i="21"/>
  <c r="C139" i="21"/>
  <c r="C138" i="21"/>
  <c r="C137" i="21"/>
  <c r="C136" i="21"/>
  <c r="C135" i="21"/>
  <c r="C134" i="21"/>
  <c r="C133" i="21"/>
  <c r="C132" i="21"/>
  <c r="C131" i="21"/>
  <c r="C130" i="21"/>
  <c r="C129" i="21"/>
  <c r="C128" i="21"/>
  <c r="C127" i="21"/>
  <c r="C126" i="21"/>
  <c r="C125" i="21"/>
  <c r="C124" i="21"/>
  <c r="C123" i="21"/>
  <c r="C122" i="21"/>
  <c r="C121" i="21"/>
  <c r="C120" i="21"/>
  <c r="C119" i="21"/>
  <c r="C118" i="21"/>
  <c r="C117" i="21"/>
  <c r="C116" i="21"/>
  <c r="C115" i="21"/>
  <c r="C114" i="21"/>
  <c r="C113" i="21"/>
  <c r="C112" i="21"/>
  <c r="C111" i="21"/>
  <c r="C110" i="21"/>
  <c r="C109" i="21"/>
  <c r="C108" i="21"/>
  <c r="C107" i="21"/>
  <c r="C106" i="21"/>
  <c r="C105" i="21"/>
  <c r="C104" i="21"/>
  <c r="C103" i="21"/>
  <c r="C102" i="21"/>
  <c r="C101" i="21"/>
  <c r="C100" i="21"/>
  <c r="C99" i="21"/>
  <c r="C98" i="21"/>
  <c r="C97" i="21"/>
  <c r="C96" i="21"/>
  <c r="C95" i="21"/>
  <c r="C94" i="21"/>
  <c r="C93" i="21"/>
  <c r="C92" i="21"/>
  <c r="C91" i="21"/>
  <c r="C90" i="21"/>
  <c r="C89" i="21"/>
  <c r="C88" i="21"/>
  <c r="C87" i="21"/>
  <c r="C86" i="21"/>
  <c r="C85" i="21"/>
  <c r="C84" i="21"/>
  <c r="C83" i="21"/>
  <c r="C82" i="21"/>
  <c r="C81" i="21"/>
  <c r="C80" i="21"/>
  <c r="C79" i="21"/>
  <c r="C78" i="21"/>
  <c r="C77" i="21"/>
  <c r="C76" i="21"/>
  <c r="C75" i="21"/>
  <c r="C74" i="21"/>
  <c r="C73" i="21"/>
  <c r="C72" i="21"/>
  <c r="C71" i="21"/>
  <c r="C70" i="21"/>
  <c r="C69" i="21"/>
  <c r="C68" i="21"/>
  <c r="C67" i="21"/>
  <c r="C66" i="21"/>
  <c r="C65" i="21"/>
  <c r="C64" i="21"/>
  <c r="C63" i="21"/>
  <c r="C62" i="21"/>
  <c r="P7" i="21" l="1"/>
  <c r="A1" i="11"/>
  <c r="A1" i="10"/>
  <c r="A1" i="27"/>
  <c r="A47" i="27" s="1"/>
  <c r="A1" i="4"/>
  <c r="A1" i="7"/>
  <c r="A1" i="12"/>
  <c r="E41" i="12"/>
  <c r="D41" i="12"/>
  <c r="C41" i="12"/>
  <c r="B41" i="12"/>
  <c r="F40" i="12"/>
  <c r="F39" i="12"/>
  <c r="F38" i="12"/>
  <c r="F37" i="12"/>
  <c r="F36" i="12"/>
  <c r="F35" i="12"/>
  <c r="F34" i="12"/>
  <c r="F33" i="12"/>
  <c r="E31" i="12"/>
  <c r="D31" i="12"/>
  <c r="C31" i="12"/>
  <c r="B31" i="12"/>
  <c r="F30" i="12"/>
  <c r="F29" i="12"/>
  <c r="F28" i="12"/>
  <c r="F27" i="12"/>
  <c r="F26" i="12"/>
  <c r="F25" i="12"/>
  <c r="F24" i="12"/>
  <c r="E22" i="12"/>
  <c r="D22" i="12"/>
  <c r="C22" i="12"/>
  <c r="B22" i="12"/>
  <c r="F21" i="12"/>
  <c r="F20" i="12"/>
  <c r="F19" i="12"/>
  <c r="F18" i="12"/>
  <c r="F17" i="12"/>
  <c r="F16" i="12"/>
  <c r="E15" i="12"/>
  <c r="D15" i="12"/>
  <c r="C15" i="12"/>
  <c r="B15" i="12"/>
  <c r="F14" i="12"/>
  <c r="F13" i="12"/>
  <c r="F12" i="12"/>
  <c r="F11" i="12"/>
  <c r="F10" i="12"/>
  <c r="F9" i="12"/>
  <c r="F8" i="12"/>
  <c r="G142" i="11"/>
  <c r="F142" i="11"/>
  <c r="E142" i="11"/>
  <c r="D142" i="11"/>
  <c r="C142" i="11"/>
  <c r="H140" i="11"/>
  <c r="H139" i="11"/>
  <c r="H138" i="11"/>
  <c r="G136" i="11"/>
  <c r="F136" i="11"/>
  <c r="E136" i="11"/>
  <c r="D136" i="11"/>
  <c r="C136" i="11"/>
  <c r="H135" i="11"/>
  <c r="H134" i="11"/>
  <c r="H132" i="11"/>
  <c r="H131" i="11"/>
  <c r="H130" i="11"/>
  <c r="H129" i="11"/>
  <c r="H125" i="11"/>
  <c r="H124" i="11"/>
  <c r="H123" i="11"/>
  <c r="H122" i="11"/>
  <c r="H121" i="11"/>
  <c r="H120" i="11"/>
  <c r="H119" i="11"/>
  <c r="H118" i="11"/>
  <c r="H114" i="11"/>
  <c r="H113" i="11"/>
  <c r="H112" i="11"/>
  <c r="H111" i="11"/>
  <c r="H108" i="11"/>
  <c r="H107" i="11"/>
  <c r="H106" i="11"/>
  <c r="H105" i="11"/>
  <c r="H104" i="11"/>
  <c r="H103" i="11"/>
  <c r="H102" i="11"/>
  <c r="H101" i="11"/>
  <c r="H100" i="11"/>
  <c r="H99" i="11"/>
  <c r="H97" i="11"/>
  <c r="H96" i="11"/>
  <c r="H95" i="11"/>
  <c r="H94" i="11"/>
  <c r="H93" i="11"/>
  <c r="H92" i="11"/>
  <c r="G90" i="11"/>
  <c r="F90" i="11"/>
  <c r="E90" i="11"/>
  <c r="D90" i="11"/>
  <c r="C90" i="11"/>
  <c r="H89" i="11"/>
  <c r="H88" i="11"/>
  <c r="G86" i="11"/>
  <c r="F86" i="11"/>
  <c r="E86" i="11"/>
  <c r="D86" i="11"/>
  <c r="C86" i="11"/>
  <c r="H84" i="11"/>
  <c r="H83" i="11"/>
  <c r="H82" i="11"/>
  <c r="H81" i="11"/>
  <c r="H80" i="11"/>
  <c r="H79" i="11"/>
  <c r="G77" i="11"/>
  <c r="F77" i="11"/>
  <c r="E77" i="11"/>
  <c r="D77" i="11"/>
  <c r="C77" i="11"/>
  <c r="H75" i="11"/>
  <c r="H74" i="11"/>
  <c r="H73" i="11"/>
  <c r="G71" i="11"/>
  <c r="F71" i="11"/>
  <c r="E71" i="11"/>
  <c r="D71" i="11"/>
  <c r="C71" i="11"/>
  <c r="H69" i="11"/>
  <c r="H68" i="11"/>
  <c r="H67" i="11"/>
  <c r="G63" i="11"/>
  <c r="F63" i="11"/>
  <c r="E63" i="11"/>
  <c r="D63" i="11"/>
  <c r="C63"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8" i="11"/>
  <c r="D55" i="10"/>
  <c r="D44" i="10"/>
  <c r="D34" i="10"/>
  <c r="D21" i="10"/>
  <c r="H90" i="11" l="1"/>
  <c r="B23" i="12"/>
  <c r="B32" i="12" s="1"/>
  <c r="B42" i="12" s="1"/>
  <c r="H142" i="11"/>
  <c r="C23" i="12"/>
  <c r="C32" i="12" s="1"/>
  <c r="C42" i="12" s="1"/>
  <c r="D57" i="10"/>
  <c r="E23" i="12"/>
  <c r="E32" i="12" s="1"/>
  <c r="E42" i="12" s="1"/>
  <c r="G148" i="11"/>
  <c r="D23" i="12"/>
  <c r="D32" i="12" s="1"/>
  <c r="D42" i="12" s="1"/>
  <c r="F31" i="12"/>
  <c r="F22" i="12"/>
  <c r="F41" i="12"/>
  <c r="F15" i="12"/>
  <c r="F143" i="11"/>
  <c r="H136" i="11"/>
  <c r="H63" i="11"/>
  <c r="C143" i="11"/>
  <c r="G143" i="11"/>
  <c r="H86" i="11"/>
  <c r="D143" i="11"/>
  <c r="H71" i="11"/>
  <c r="H77" i="11"/>
  <c r="E143" i="11"/>
  <c r="F23" i="12" l="1"/>
  <c r="F32" i="12" s="1"/>
  <c r="F42" i="12" s="1"/>
  <c r="H143" i="11"/>
  <c r="C64" i="8"/>
  <c r="C66" i="8" s="1"/>
  <c r="C56" i="8"/>
  <c r="H47" i="7"/>
  <c r="C67" i="8" l="1"/>
  <c r="G61" i="8" s="1"/>
  <c r="G4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A31" authorId="0" shapeId="0" xr:uid="{14DBE2BB-10E6-44BE-8093-468E019D9BF5}">
      <text>
        <r>
          <rPr>
            <b/>
            <sz val="11"/>
            <color indexed="81"/>
            <rFont val="Tahoma"/>
            <family val="2"/>
          </rPr>
          <t>IMPORTANT:
Choose your entity name from the drop-down list; entity number should  auto-fill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B55" authorId="0" shapeId="0" xr:uid="{133A8A91-AAD0-4F2B-9B02-7B2FDCA4F6A3}">
      <text>
        <r>
          <rPr>
            <sz val="9"/>
            <color indexed="81"/>
            <rFont val="Tahoma"/>
            <family val="2"/>
          </rPr>
          <t xml:space="preserve">The report submitted to LGSB through the portal does not require a signature however, type the name of the person responsible for submitting the report and their contact information.
Please sign the permanent copy kept at the Local Government. </t>
        </r>
      </text>
    </comment>
  </commentList>
</comments>
</file>

<file path=xl/sharedStrings.xml><?xml version="1.0" encoding="utf-8"?>
<sst xmlns="http://schemas.openxmlformats.org/spreadsheetml/2006/main" count="1531" uniqueCount="1061">
  <si>
    <t>ANNUAL FINANCIAL</t>
  </si>
  <si>
    <t>REPORT</t>
  </si>
  <si>
    <t>ELECTED OFFICIALS/OFFICERS</t>
  </si>
  <si>
    <t>OFFICE</t>
  </si>
  <si>
    <t>DATE TERM</t>
  </si>
  <si>
    <t>EXPIRES</t>
  </si>
  <si>
    <t>Commissioner (Chairperson)</t>
  </si>
  <si>
    <t xml:space="preserve">Commissioner </t>
  </si>
  <si>
    <t>Attorney</t>
  </si>
  <si>
    <t>Auditor</t>
  </si>
  <si>
    <t>Treasurer</t>
  </si>
  <si>
    <t>Clerk and recorder</t>
  </si>
  <si>
    <t>Clerk of district court</t>
  </si>
  <si>
    <t>Coroner</t>
  </si>
  <si>
    <t>Justice of the peace</t>
  </si>
  <si>
    <t>Public administrator</t>
  </si>
  <si>
    <t>School superintendent</t>
  </si>
  <si>
    <t>Sheriff</t>
  </si>
  <si>
    <t>Mayor</t>
  </si>
  <si>
    <t>Councilperson/Commissioner</t>
  </si>
  <si>
    <t>City manager</t>
  </si>
  <si>
    <t>Chief of police</t>
  </si>
  <si>
    <t>Clerk</t>
  </si>
  <si>
    <t>Clerk/Treasurer</t>
  </si>
  <si>
    <t>Utility billing/collection clerk</t>
  </si>
  <si>
    <t>Date</t>
  </si>
  <si>
    <t>TABLE OF CONTENTS</t>
  </si>
  <si>
    <t>Page</t>
  </si>
  <si>
    <t>No.</t>
  </si>
  <si>
    <t>Cover Page</t>
  </si>
  <si>
    <t>Table of Contents</t>
  </si>
  <si>
    <t>OTHER SUPPLEMENTARY INFORMATION</t>
  </si>
  <si>
    <t>Combining and Individual Fund Statements and Schedules:</t>
  </si>
  <si>
    <t xml:space="preserve">Combining Balance Sheet - Nonmajor Special Revenue Funds </t>
  </si>
  <si>
    <t>Combining Statement of Revenues, Expenditures, and Changes in Fund Balances - Budget and Actual - Nonmajor Special Revenue Funds</t>
  </si>
  <si>
    <t>Combining Balance Sheet - Nonmajor Debt Service Funds</t>
  </si>
  <si>
    <t>Combining Statement of Revenues, Expenditures, and Changes in Fund Balances - Budget and Actual - Nonmajor Debt Service Funds</t>
  </si>
  <si>
    <t xml:space="preserve">Combining Balance Sheet - Nonmajor Capital Projects Funds </t>
  </si>
  <si>
    <t>Combining Statement of Revenues, Expenditures, and Changes in Fund Balances - Budget and Actual - Nonmajor Capital Projects Funds</t>
  </si>
  <si>
    <t>Combining Balance Sheet - Permanent Funds</t>
  </si>
  <si>
    <t>Combining Statement of Revenues, Expenditures, and Changes in Fund Balances - Budget and Actual - Permanent Funds</t>
  </si>
  <si>
    <t>Combining Statement of Net Position -  Nonmajor Enterprise Funds</t>
  </si>
  <si>
    <t>Combining Statement of Revenues, Expenses, and Changes in Fund Net Position - Nonmajor Enterprise Funds</t>
  </si>
  <si>
    <t>Combining Statement of Cash Flows - Nonmajor Enterprise Funds</t>
  </si>
  <si>
    <t>Combining Statement of Net Position - Internal Service Funds</t>
  </si>
  <si>
    <t>Combining Statement of Revenues, Expenses, and Changes in Fund Net Position - Internal Service Funds</t>
  </si>
  <si>
    <t>Combining Statement of Cash Flows - Internal Service Funds</t>
  </si>
  <si>
    <t>Schedule of Cash Receipts and Disbursements - All Funds</t>
  </si>
  <si>
    <t>GENERAL</t>
  </si>
  <si>
    <t>ANNUAL FINANCIAL REPORT</t>
  </si>
  <si>
    <t xml:space="preserve">Schedule of Federal/State Grants, Entitlements and Shared Revenues </t>
  </si>
  <si>
    <t>Mandatory, if applicable</t>
  </si>
  <si>
    <t xml:space="preserve">Mandatory, if applicable. </t>
  </si>
  <si>
    <t>(Complete all portions applicable to ENTITY)</t>
  </si>
  <si>
    <t>2.  Date of incorporation</t>
  </si>
  <si>
    <t>3.  County seat</t>
  </si>
  <si>
    <t>4.  Form of government</t>
  </si>
  <si>
    <t>5.  Population (most recent estimate)</t>
  </si>
  <si>
    <t>6.  Land area</t>
  </si>
  <si>
    <t>7.  Miles of roads/streets/alleys</t>
  </si>
  <si>
    <t>8.  Taxable valuation</t>
  </si>
  <si>
    <t>9.  Road taxable valuation (county)</t>
  </si>
  <si>
    <t>10. Number of water consumers</t>
  </si>
  <si>
    <t>11. Average daily water consumption</t>
  </si>
  <si>
    <t>12. Miles of water main</t>
  </si>
  <si>
    <t>13. Miles of sanitary and storm sewers</t>
  </si>
  <si>
    <t>14. Number of building permits issued</t>
  </si>
  <si>
    <t>15. Number of full-time employees</t>
  </si>
  <si>
    <t>B.  PROPERTY TAX MILL LEVIES -</t>
  </si>
  <si>
    <t>County/City/Town funds only (For fiscal year being reported)</t>
  </si>
  <si>
    <t>FUND NUMBER</t>
  </si>
  <si>
    <t>FUND NAME</t>
  </si>
  <si>
    <t>MILLS</t>
  </si>
  <si>
    <t>TOTAL MILLS</t>
  </si>
  <si>
    <t>ANNUAL FINANCIAL REPORT FILING FEE &amp; AUDIT DETERMINATION</t>
  </si>
  <si>
    <r>
      <rPr>
        <b/>
        <sz val="16"/>
        <color theme="1"/>
        <rFont val="Calibri"/>
        <family val="2"/>
        <scheme val="minor"/>
      </rPr>
      <t>Page 1</t>
    </r>
    <r>
      <rPr>
        <b/>
        <sz val="12"/>
        <color theme="1"/>
        <rFont val="Calibri"/>
        <family val="2"/>
        <scheme val="minor"/>
      </rPr>
      <t xml:space="preserve"> -  </t>
    </r>
    <r>
      <rPr>
        <b/>
        <sz val="14"/>
        <color theme="1"/>
        <rFont val="Calibri"/>
        <family val="2"/>
        <scheme val="minor"/>
      </rPr>
      <t>Information / Instructions</t>
    </r>
  </si>
  <si>
    <t>LOCAL GOVERNMENT ANNUAL FILING FEE SCHEDULE</t>
  </si>
  <si>
    <t>Annual Resources</t>
  </si>
  <si>
    <t>Filing</t>
  </si>
  <si>
    <t>In Excess of:</t>
  </si>
  <si>
    <t>Equal to or Less Than:</t>
  </si>
  <si>
    <t>Fee</t>
  </si>
  <si>
    <t>Page 1</t>
  </si>
  <si>
    <t>REVISED 8/2017</t>
  </si>
  <si>
    <t>If the local government entity name or mailing address</t>
  </si>
  <si>
    <t>on the Department's mailing list is inaccurate or has</t>
  </si>
  <si>
    <t>changed recently please note the correction below.</t>
  </si>
  <si>
    <r>
      <rPr>
        <b/>
        <sz val="18"/>
        <color theme="1"/>
        <rFont val="Calibri"/>
        <family val="2"/>
        <scheme val="minor"/>
      </rPr>
      <t>Part I</t>
    </r>
    <r>
      <rPr>
        <b/>
        <sz val="14"/>
        <color theme="1"/>
        <rFont val="Calibri"/>
        <family val="2"/>
        <scheme val="minor"/>
      </rPr>
      <t xml:space="preserve"> - Determination of Filing Fee</t>
    </r>
  </si>
  <si>
    <r>
      <t>GOVERNMENTAL FUNDS -</t>
    </r>
    <r>
      <rPr>
        <b/>
        <i/>
        <sz val="12"/>
        <color theme="0"/>
        <rFont val="Calibri"/>
        <family val="2"/>
        <scheme val="minor"/>
      </rPr>
      <t xml:space="preserve"> (STATEMENT OF REVENUES, EXPENDITURES, AND CHANGES IN FUND BALANCES)</t>
    </r>
  </si>
  <si>
    <t xml:space="preserve">Total Revenues </t>
  </si>
  <si>
    <t>Other Financing Sources - Proceeds from Sale of Capital Assets</t>
  </si>
  <si>
    <t>Other Financing Sources - other revenues</t>
  </si>
  <si>
    <t>Special and/or Extraordinary Items (Revenues only)</t>
  </si>
  <si>
    <r>
      <t xml:space="preserve">ENTERPRISE FUNDS - </t>
    </r>
    <r>
      <rPr>
        <b/>
        <i/>
        <sz val="12"/>
        <color theme="0"/>
        <rFont val="Calibri"/>
        <family val="2"/>
        <scheme val="minor"/>
      </rPr>
      <t>(STATEMENT OF REVENUES, EXPENSES AND CHANGES IN FUND NET POSITION)</t>
    </r>
  </si>
  <si>
    <t>Note:  Do not include revenues of Internal Service Funds</t>
  </si>
  <si>
    <t>Total Operating Revenues</t>
  </si>
  <si>
    <t>Box #1</t>
  </si>
  <si>
    <r>
      <t>Non-Operating Revenues:</t>
    </r>
    <r>
      <rPr>
        <sz val="12"/>
        <color rgb="FFFF0000"/>
        <rFont val="Calibri"/>
        <family val="2"/>
        <scheme val="minor"/>
      </rPr>
      <t xml:space="preserve"> (Do not include Gain on Sale of Capital Assets)</t>
    </r>
  </si>
  <si>
    <t xml:space="preserve">Filing Fee Owed </t>
  </si>
  <si>
    <t>Taxes/Assessments</t>
  </si>
  <si>
    <t>Licenses/Permits</t>
  </si>
  <si>
    <t xml:space="preserve">Intergovernmental Revenues </t>
  </si>
  <si>
    <t>Interest Revenues</t>
  </si>
  <si>
    <t>Other Non-operating Revenues not included above</t>
  </si>
  <si>
    <t>Capital Contributions</t>
  </si>
  <si>
    <r>
      <t xml:space="preserve">ENTERPRISE FUNDS - </t>
    </r>
    <r>
      <rPr>
        <b/>
        <i/>
        <sz val="14"/>
        <color theme="0"/>
        <rFont val="Calibri"/>
        <family val="2"/>
        <scheme val="minor"/>
      </rPr>
      <t xml:space="preserve"> </t>
    </r>
    <r>
      <rPr>
        <b/>
        <i/>
        <sz val="12"/>
        <color theme="0"/>
        <rFont val="Calibri"/>
        <family val="2"/>
        <scheme val="minor"/>
      </rPr>
      <t>(STATEMENT OF CASH FLOWS)</t>
    </r>
  </si>
  <si>
    <t>Proceeds from Sale of Capital Assets</t>
  </si>
  <si>
    <r>
      <t xml:space="preserve">TRUST FUNDS - </t>
    </r>
    <r>
      <rPr>
        <b/>
        <i/>
        <sz val="12"/>
        <color theme="0"/>
        <rFont val="Calibri"/>
        <family val="2"/>
        <scheme val="minor"/>
      </rPr>
      <t>(STATEMENT OF CHANGES IN FIDUCIARY NET POSITION)</t>
    </r>
  </si>
  <si>
    <t>NOTE:  Do not include additions to Investment Trust Funds</t>
  </si>
  <si>
    <r>
      <t xml:space="preserve">Total Additions to </t>
    </r>
    <r>
      <rPr>
        <b/>
        <sz val="12"/>
        <color theme="1"/>
        <rFont val="Calibri"/>
        <family val="2"/>
        <scheme val="minor"/>
      </rPr>
      <t>Pension &amp; Private Purpose</t>
    </r>
    <r>
      <rPr>
        <sz val="12"/>
        <color theme="1"/>
        <rFont val="Calibri"/>
        <family val="2"/>
        <scheme val="minor"/>
      </rPr>
      <t xml:space="preserve"> Trust Funds Only</t>
    </r>
  </si>
  <si>
    <t>Total Revenues for Calculation of Filing Fee:</t>
  </si>
  <si>
    <r>
      <rPr>
        <b/>
        <sz val="14"/>
        <color theme="1"/>
        <rFont val="Calibri"/>
        <family val="2"/>
        <scheme val="minor"/>
      </rPr>
      <t xml:space="preserve"> </t>
    </r>
    <r>
      <rPr>
        <b/>
        <u/>
        <sz val="14"/>
        <color theme="1"/>
        <rFont val="Calibri"/>
        <family val="2"/>
        <scheme val="minor"/>
      </rPr>
      <t>Add:</t>
    </r>
    <r>
      <rPr>
        <sz val="14"/>
        <color theme="1"/>
        <rFont val="Calibri"/>
        <family val="2"/>
        <scheme val="minor"/>
      </rPr>
      <t xml:space="preserve">  </t>
    </r>
    <r>
      <rPr>
        <b/>
        <sz val="14"/>
        <color theme="1"/>
        <rFont val="Calibri"/>
        <family val="2"/>
        <scheme val="minor"/>
      </rPr>
      <t>Proceeds from Debt provided by a Federal agency,a State agency,
            another local government.</t>
    </r>
    <r>
      <rPr>
        <b/>
        <sz val="14"/>
        <color theme="0"/>
        <rFont val="Calibri"/>
        <family val="2"/>
        <scheme val="minor"/>
      </rPr>
      <t xml:space="preserve"> </t>
    </r>
    <r>
      <rPr>
        <b/>
        <sz val="14"/>
        <color rgb="FFFF0000"/>
        <rFont val="Calibri"/>
        <family val="2"/>
        <scheme val="minor"/>
      </rPr>
      <t>[</t>
    </r>
    <r>
      <rPr>
        <b/>
        <i/>
        <u/>
        <sz val="12"/>
        <color rgb="FFFF0000"/>
        <rFont val="Calibri"/>
        <family val="2"/>
        <scheme val="minor"/>
      </rPr>
      <t>DOES NOT</t>
    </r>
    <r>
      <rPr>
        <b/>
        <sz val="12"/>
        <color rgb="FFFF0000"/>
        <rFont val="Calibri"/>
        <family val="2"/>
        <scheme val="minor"/>
      </rPr>
      <t xml:space="preserve"> include proceeds received from
            non-governmental entities (e.g. Banks, savings &amp; Loans)</t>
    </r>
    <r>
      <rPr>
        <b/>
        <sz val="14"/>
        <color rgb="FFFF0000"/>
        <rFont val="Calibri"/>
        <family val="2"/>
        <scheme val="minor"/>
      </rPr>
      <t>]</t>
    </r>
  </si>
  <si>
    <t>Box #2</t>
  </si>
  <si>
    <t>Audit Required?</t>
  </si>
  <si>
    <r>
      <rPr>
        <b/>
        <i/>
        <u/>
        <sz val="11.5"/>
        <color rgb="FFFF0000"/>
        <rFont val="Calibri"/>
        <family val="2"/>
        <scheme val="minor"/>
      </rPr>
      <t>Manually subtract</t>
    </r>
    <r>
      <rPr>
        <b/>
        <sz val="11"/>
        <color theme="1"/>
        <rFont val="Calibri"/>
        <family val="2"/>
        <scheme val="minor"/>
      </rPr>
      <t xml:space="preserve"> </t>
    </r>
    <r>
      <rPr>
        <sz val="11"/>
        <color theme="1"/>
        <rFont val="Calibri"/>
        <family val="2"/>
        <scheme val="minor"/>
      </rPr>
      <t>amount of debt proceeds received from 
non-governmental financial institutions (e.g. banks, 
savings &amp; loans)</t>
    </r>
    <r>
      <rPr>
        <b/>
        <sz val="11"/>
        <color theme="1"/>
        <rFont val="Calibri"/>
        <family val="2"/>
        <scheme val="minor"/>
      </rPr>
      <t xml:space="preserve"> </t>
    </r>
    <r>
      <rPr>
        <sz val="11"/>
        <color theme="1"/>
        <rFont val="Calibri"/>
        <family val="2"/>
        <scheme val="minor"/>
      </rPr>
      <t>included above</t>
    </r>
    <r>
      <rPr>
        <b/>
        <sz val="11"/>
        <color theme="1"/>
        <rFont val="Calibri"/>
        <family val="2"/>
        <scheme val="minor"/>
      </rPr>
      <t xml:space="preserve">. </t>
    </r>
    <r>
      <rPr>
        <b/>
        <sz val="11"/>
        <color rgb="FFFF0000"/>
        <rFont val="Calibri"/>
        <family val="2"/>
        <scheme val="minor"/>
      </rPr>
      <t>(enter as a negative)</t>
    </r>
  </si>
  <si>
    <t xml:space="preserve">Subtotal - Proceeds received from Debt:  </t>
  </si>
  <si>
    <r>
      <rPr>
        <b/>
        <i/>
        <u/>
        <sz val="12"/>
        <color rgb="FFFF0000"/>
        <rFont val="Calibri"/>
        <family val="2"/>
        <scheme val="minor"/>
      </rPr>
      <t>Manually subtract</t>
    </r>
    <r>
      <rPr>
        <sz val="11"/>
        <color theme="1"/>
        <rFont val="Calibri"/>
        <family val="2"/>
        <scheme val="minor"/>
      </rPr>
      <t xml:space="preserve"> amount of debt proceeds received from government agencies used to refinance (pay-off) an existing debt
 </t>
    </r>
    <r>
      <rPr>
        <b/>
        <sz val="12"/>
        <color rgb="FFFF0000"/>
        <rFont val="Calibri"/>
        <family val="2"/>
        <scheme val="minor"/>
      </rPr>
      <t>(enter as a negative)</t>
    </r>
    <r>
      <rPr>
        <b/>
        <sz val="11"/>
        <color rgb="FFFF0000"/>
        <rFont val="Calibri"/>
        <family val="2"/>
        <scheme val="minor"/>
      </rPr>
      <t xml:space="preserve"> </t>
    </r>
  </si>
  <si>
    <t>Adjusted Debt Proceeds</t>
  </si>
  <si>
    <t>Total Revenues + Adjusted Debt Proceeds</t>
  </si>
  <si>
    <r>
      <rPr>
        <b/>
        <sz val="12"/>
        <color theme="1"/>
        <rFont val="Calibri"/>
        <family val="2"/>
        <scheme val="minor"/>
      </rPr>
      <t>If total revenues plus adjusted debt proceeds</t>
    </r>
    <r>
      <rPr>
        <b/>
        <sz val="12"/>
        <color rgb="FFFF0000"/>
        <rFont val="Calibri"/>
        <family val="2"/>
        <scheme val="minor"/>
      </rPr>
      <t xml:space="preserve"> are in excess of $750,000, </t>
    </r>
    <r>
      <rPr>
        <b/>
        <sz val="12"/>
        <color theme="1"/>
        <rFont val="Calibri"/>
        <family val="2"/>
        <scheme val="minor"/>
      </rPr>
      <t>you are required to have an audit for the fiscal year.</t>
    </r>
  </si>
  <si>
    <t>Page 2</t>
  </si>
  <si>
    <t>1.  Class of city</t>
  </si>
  <si>
    <r>
      <rPr>
        <b/>
        <sz val="16"/>
        <color theme="1"/>
        <rFont val="Calibri"/>
        <family val="2"/>
        <scheme val="minor"/>
      </rPr>
      <t>Part II</t>
    </r>
    <r>
      <rPr>
        <b/>
        <sz val="13"/>
        <color theme="1"/>
        <rFont val="Calibri"/>
        <family val="2"/>
        <scheme val="minor"/>
      </rPr>
      <t xml:space="preserve"> - </t>
    </r>
    <r>
      <rPr>
        <b/>
        <sz val="14"/>
        <color theme="1"/>
        <rFont val="Calibri"/>
        <family val="2"/>
        <scheme val="minor"/>
      </rPr>
      <t>Determination of Audit Requirement w/ No Filing Fee</t>
    </r>
  </si>
  <si>
    <r>
      <rPr>
        <b/>
        <sz val="12"/>
        <color theme="1"/>
        <rFont val="Calibri"/>
        <family val="2"/>
        <scheme val="minor"/>
      </rPr>
      <t>Governmental Funds</t>
    </r>
    <r>
      <rPr>
        <sz val="11"/>
        <color theme="1"/>
        <rFont val="Calibri"/>
        <family val="2"/>
        <scheme val="minor"/>
      </rPr>
      <t xml:space="preserve"> (Statement of Revenues, Expenditures, and Changes in Fund Balances- Total proceeds from general long-term debt)</t>
    </r>
  </si>
  <si>
    <r>
      <rPr>
        <b/>
        <sz val="12"/>
        <color theme="1"/>
        <rFont val="Calibri"/>
        <family val="2"/>
        <scheme val="minor"/>
      </rPr>
      <t>Proprietary Funds</t>
    </r>
    <r>
      <rPr>
        <sz val="11"/>
        <color theme="1"/>
        <rFont val="Calibri"/>
        <family val="2"/>
        <scheme val="minor"/>
      </rPr>
      <t xml:space="preserve"> (Statement of Cash Flows-Major &amp; Non Major Enterprise funds-Total proceeds from debt)</t>
    </r>
  </si>
  <si>
    <t>SCHEDULE OF FEDERAL/STATE GRANTS,</t>
  </si>
  <si>
    <t>ENTITLEMENTS, AND SHARED REVENUES</t>
  </si>
  <si>
    <t>REVENUE</t>
  </si>
  <si>
    <t>RECEIVING</t>
  </si>
  <si>
    <t>CODE</t>
  </si>
  <si>
    <t>FUND</t>
  </si>
  <si>
    <t>AMOUNT</t>
  </si>
  <si>
    <t>FEDERAL GRANTS/ENTITLEMENTS - (LIST)</t>
  </si>
  <si>
    <t>Total Federal Grants/Entitlements</t>
  </si>
  <si>
    <t>FEDERAL SHARED REVENUES - (LIST)</t>
  </si>
  <si>
    <t>Total Federal Shared Revenues</t>
  </si>
  <si>
    <t>STATE GRANTS/ENTITLEMENTS - (LIST)</t>
  </si>
  <si>
    <t>Total State Grants/Entitlements</t>
  </si>
  <si>
    <t>STATE SHARED REVENUES - (LIST)</t>
  </si>
  <si>
    <t>Total State Shared Revenues</t>
  </si>
  <si>
    <t>TOTAL</t>
  </si>
  <si>
    <t>ALL FUNDS</t>
  </si>
  <si>
    <t>SCHEDULE OF CASH RECEIPTS AND DISBURSEMENTS - ALL FUNDS</t>
  </si>
  <si>
    <t>Cash balance</t>
  </si>
  <si>
    <t>Account number</t>
  </si>
  <si>
    <t>Description</t>
  </si>
  <si>
    <t>Receipts</t>
  </si>
  <si>
    <t xml:space="preserve">  Transfers in</t>
  </si>
  <si>
    <t>Disbursements</t>
  </si>
  <si>
    <t>SPECIAL REVENUE FUNDS</t>
  </si>
  <si>
    <t>Resort Tax</t>
  </si>
  <si>
    <t>Road</t>
  </si>
  <si>
    <t>Poor</t>
  </si>
  <si>
    <t>Bridge</t>
  </si>
  <si>
    <t>Weed control</t>
  </si>
  <si>
    <t>Predatory animal</t>
  </si>
  <si>
    <t>Fair</t>
  </si>
  <si>
    <t>Airport</t>
  </si>
  <si>
    <t>District court</t>
  </si>
  <si>
    <t>Comprehensive Insurance</t>
  </si>
  <si>
    <t>Property insurance</t>
  </si>
  <si>
    <t>Mosquito</t>
  </si>
  <si>
    <t>Parks/Recreation/Civic  center</t>
  </si>
  <si>
    <t>Library</t>
  </si>
  <si>
    <t>Ambulance</t>
  </si>
  <si>
    <t>Cemetery</t>
  </si>
  <si>
    <t>Planning</t>
  </si>
  <si>
    <t>Planning/Zoning</t>
  </si>
  <si>
    <t>Disaster</t>
  </si>
  <si>
    <t>Health</t>
  </si>
  <si>
    <t>Mental health</t>
  </si>
  <si>
    <t>Senior citizens</t>
  </si>
  <si>
    <t>Senior citizens transp.</t>
  </si>
  <si>
    <t>Extension service</t>
  </si>
  <si>
    <t>Public safety</t>
  </si>
  <si>
    <t>Economic Development</t>
  </si>
  <si>
    <t>Rodent control</t>
  </si>
  <si>
    <t>Fire control</t>
  </si>
  <si>
    <t>Museum</t>
  </si>
  <si>
    <t>Employer retirement</t>
  </si>
  <si>
    <t>Health insurance</t>
  </si>
  <si>
    <t>D.A.R.E.</t>
  </si>
  <si>
    <t>Records preservation</t>
  </si>
  <si>
    <t>Light maintenance districts (all)</t>
  </si>
  <si>
    <t>Maintenance districts (all)</t>
  </si>
  <si>
    <t>Alcohol rehabilitation</t>
  </si>
  <si>
    <t>Police reserve</t>
  </si>
  <si>
    <t>Gas tax</t>
  </si>
  <si>
    <t>Weed grant</t>
  </si>
  <si>
    <t>911 Emergency</t>
  </si>
  <si>
    <t>Land planning</t>
  </si>
  <si>
    <t>Lewis and Clark Bicentennial Grant</t>
  </si>
  <si>
    <t>State allocated federal mineral royalties</t>
  </si>
  <si>
    <t>P.I.L.T.</t>
  </si>
  <si>
    <t>C.D.B.G.</t>
  </si>
  <si>
    <t>2960-79</t>
  </si>
  <si>
    <t>Health grants (all)</t>
  </si>
  <si>
    <t>Aging services</t>
  </si>
  <si>
    <t>TOTAL SPECIAL REVENUE</t>
  </si>
  <si>
    <t>DEBT SERVICE FUNDS (list)</t>
  </si>
  <si>
    <t>S.I.D. revolving</t>
  </si>
  <si>
    <t>TOTAL DEBT SERVICE FUNDS</t>
  </si>
  <si>
    <t>CAPITAL PROJECTS FUNDS (list)</t>
  </si>
  <si>
    <t>TOTAL CAPITAL PROJECTS FUNDS</t>
  </si>
  <si>
    <t>ENTERPRISE FUNDS (list)</t>
  </si>
  <si>
    <t>Hospital/Nursing</t>
  </si>
  <si>
    <t>Water</t>
  </si>
  <si>
    <t>Sewer</t>
  </si>
  <si>
    <t>Solid Waste</t>
  </si>
  <si>
    <t>TOTAL ENTERPRISE FUNDS</t>
  </si>
  <si>
    <t>INTERNAL SERVICE FUNDS (list)</t>
  </si>
  <si>
    <t>TOTAL  INTERNAL SERVICE FUNDS</t>
  </si>
  <si>
    <t>TRUST  FUNDS (list)</t>
  </si>
  <si>
    <t>Fire disability pension</t>
  </si>
  <si>
    <t>Cemetery perpetual care</t>
  </si>
  <si>
    <t>Bed tax collection</t>
  </si>
  <si>
    <t xml:space="preserve">Fire disability </t>
  </si>
  <si>
    <t>Protested tax</t>
  </si>
  <si>
    <t>Redemptions</t>
  </si>
  <si>
    <t>Partial tax payments</t>
  </si>
  <si>
    <t>Migratory stock</t>
  </si>
  <si>
    <t>SPECIAL DISTRICTS   (list)</t>
  </si>
  <si>
    <t>District schools (all)</t>
  </si>
  <si>
    <t>General School Elementary</t>
  </si>
  <si>
    <t>General School H.S.</t>
  </si>
  <si>
    <t>Community College</t>
  </si>
  <si>
    <t>Transportation H.S./Elementary</t>
  </si>
  <si>
    <t>Retirement H.S.</t>
  </si>
  <si>
    <t>Retirement elementary</t>
  </si>
  <si>
    <t>Payroll fund</t>
  </si>
  <si>
    <t>Claims fund</t>
  </si>
  <si>
    <t>PERMANENT FUNDS</t>
  </si>
  <si>
    <t>TOTAL PERMANENT FUNDS</t>
  </si>
  <si>
    <t>TOTALS (to be accounted for)</t>
  </si>
  <si>
    <t>**PROPERTY TAXES COLLECTED</t>
  </si>
  <si>
    <t>Undisbursed receipts</t>
  </si>
  <si>
    <t>Fund number</t>
  </si>
  <si>
    <t>**THIS INFORMATION CAN BE TAKEN FROM FP-6b REPORT (TREASURER'S REPORT OF COUNTY WIDE SCHOOL FUNDS.)</t>
  </si>
  <si>
    <t xml:space="preserve">     ALL FUNDS</t>
  </si>
  <si>
    <t>BANK NAME</t>
  </si>
  <si>
    <t>Cash in all depositories</t>
  </si>
  <si>
    <t>BALANCE PER STATEMENTS</t>
  </si>
  <si>
    <r>
      <t>ADD</t>
    </r>
    <r>
      <rPr>
        <sz val="10"/>
        <rFont val="Arial"/>
        <family val="2"/>
      </rPr>
      <t xml:space="preserve">                                                      Deposits in transit</t>
    </r>
  </si>
  <si>
    <t>Service charges</t>
  </si>
  <si>
    <t>Other</t>
  </si>
  <si>
    <t>Total to add</t>
  </si>
  <si>
    <r>
      <t>SUBTRACT</t>
    </r>
    <r>
      <rPr>
        <sz val="10"/>
        <rFont val="Arial"/>
        <family val="2"/>
      </rPr>
      <t xml:space="preserve">                                                  Outstanding checks</t>
    </r>
  </si>
  <si>
    <t>Total to subtract</t>
  </si>
  <si>
    <t>TOTAL CASH                           IN DEPOSITS</t>
  </si>
  <si>
    <r>
      <t>ADD</t>
    </r>
    <r>
      <rPr>
        <sz val="10"/>
        <rFont val="Arial"/>
        <family val="2"/>
      </rPr>
      <t xml:space="preserve">                                                      Investments</t>
    </r>
  </si>
  <si>
    <t>TOTAL IN                                   DEPOSITORIES</t>
  </si>
  <si>
    <r>
      <t>ADD</t>
    </r>
    <r>
      <rPr>
        <sz val="10"/>
        <rFont val="Arial"/>
        <family val="2"/>
      </rPr>
      <t xml:space="preserve">                                                      Cash and cash items on hand</t>
    </r>
  </si>
  <si>
    <t>**TOTAL ACCOUNTED                               FOR</t>
  </si>
  <si>
    <t>General Information Schedule</t>
  </si>
  <si>
    <t>Cash Reconciliation Schedule</t>
  </si>
  <si>
    <t>CASH RECONCILIATION SCHEDULE</t>
  </si>
  <si>
    <t>GENERAL INFORMATION SCHEDULE</t>
  </si>
  <si>
    <r>
      <t>Mandatory
*</t>
    </r>
    <r>
      <rPr>
        <b/>
        <u/>
        <sz val="10"/>
        <color rgb="FF0070C0"/>
        <rFont val="Arial"/>
        <family val="2"/>
      </rPr>
      <t>NOTE</t>
    </r>
    <r>
      <rPr>
        <b/>
        <sz val="10"/>
        <color rgb="FF0070C0"/>
        <rFont val="Arial"/>
        <family val="2"/>
      </rPr>
      <t xml:space="preserve">: If a federal audit, the SEFA contained in audit report is sufficient. </t>
    </r>
    <r>
      <rPr>
        <b/>
        <u/>
        <sz val="10"/>
        <color rgb="FF0070C0"/>
        <rFont val="Arial"/>
        <family val="2"/>
      </rPr>
      <t>Add</t>
    </r>
    <r>
      <rPr>
        <b/>
        <sz val="10"/>
        <color rgb="FF0070C0"/>
        <rFont val="Arial"/>
        <family val="2"/>
      </rPr>
      <t xml:space="preserve"> the following after title in column A... (Refer to </t>
    </r>
    <r>
      <rPr>
        <b/>
        <i/>
        <sz val="10"/>
        <color rgb="FF0070C0"/>
        <rFont val="Arial"/>
        <family val="2"/>
      </rPr>
      <t>Schedule of Expenditures of Federal Awards</t>
    </r>
    <r>
      <rPr>
        <b/>
        <sz val="10"/>
        <color rgb="FF0070C0"/>
        <rFont val="Arial"/>
        <family val="2"/>
      </rPr>
      <t xml:space="preserve"> in audit report.) </t>
    </r>
  </si>
  <si>
    <t>Entity Names:</t>
  </si>
  <si>
    <t>Entity #:</t>
  </si>
  <si>
    <t>County #:</t>
  </si>
  <si>
    <t>Beaverhead County</t>
  </si>
  <si>
    <t>010101</t>
  </si>
  <si>
    <t>Big Horn County</t>
  </si>
  <si>
    <t>010201</t>
  </si>
  <si>
    <t>Blaine County</t>
  </si>
  <si>
    <t>010301</t>
  </si>
  <si>
    <t>Broadwater County</t>
  </si>
  <si>
    <t>010401</t>
  </si>
  <si>
    <t>Carbon County</t>
  </si>
  <si>
    <t>010501</t>
  </si>
  <si>
    <t>Carter County</t>
  </si>
  <si>
    <t>010601</t>
  </si>
  <si>
    <t>Cascade County</t>
  </si>
  <si>
    <t>010701</t>
  </si>
  <si>
    <t>Chouteau County</t>
  </si>
  <si>
    <t>010801</t>
  </si>
  <si>
    <t>Custer County</t>
  </si>
  <si>
    <t>010901</t>
  </si>
  <si>
    <t>Daniels County</t>
  </si>
  <si>
    <t>011001</t>
  </si>
  <si>
    <t>Dawson County</t>
  </si>
  <si>
    <t>011101</t>
  </si>
  <si>
    <t>Anaconda-Deer Lodge County</t>
  </si>
  <si>
    <t>011201</t>
  </si>
  <si>
    <t>Fallon County</t>
  </si>
  <si>
    <t>011301</t>
  </si>
  <si>
    <t>Fergus County</t>
  </si>
  <si>
    <t>011401</t>
  </si>
  <si>
    <t>Flathead County</t>
  </si>
  <si>
    <t>011501</t>
  </si>
  <si>
    <t>Gallatin County</t>
  </si>
  <si>
    <t>011601</t>
  </si>
  <si>
    <t>Garfield County</t>
  </si>
  <si>
    <t>011701</t>
  </si>
  <si>
    <t>Glacier County</t>
  </si>
  <si>
    <t>011801</t>
  </si>
  <si>
    <t>Golden Valley County</t>
  </si>
  <si>
    <t>011901</t>
  </si>
  <si>
    <t>Granite County</t>
  </si>
  <si>
    <t>012001</t>
  </si>
  <si>
    <t>Hill County</t>
  </si>
  <si>
    <t>012101</t>
  </si>
  <si>
    <t>Jefferson County</t>
  </si>
  <si>
    <t>012201</t>
  </si>
  <si>
    <t>Judith Basin County</t>
  </si>
  <si>
    <t>012301</t>
  </si>
  <si>
    <t>Lake County</t>
  </si>
  <si>
    <t>012401</t>
  </si>
  <si>
    <t>Lewis and Clark County</t>
  </si>
  <si>
    <t>012501</t>
  </si>
  <si>
    <t>Liberty County</t>
  </si>
  <si>
    <t>012601</t>
  </si>
  <si>
    <t>Lincoln County</t>
  </si>
  <si>
    <t>012701</t>
  </si>
  <si>
    <t>Madison County</t>
  </si>
  <si>
    <t>012801</t>
  </si>
  <si>
    <t>McCone County</t>
  </si>
  <si>
    <t>012901</t>
  </si>
  <si>
    <t>Meagher County</t>
  </si>
  <si>
    <t>013001</t>
  </si>
  <si>
    <t>Mineral County</t>
  </si>
  <si>
    <t>013101</t>
  </si>
  <si>
    <t>Missoula County</t>
  </si>
  <si>
    <t>013201</t>
  </si>
  <si>
    <t>Musselshell County</t>
  </si>
  <si>
    <t>013301</t>
  </si>
  <si>
    <t>Park County</t>
  </si>
  <si>
    <t>013401</t>
  </si>
  <si>
    <t>Petroleum County</t>
  </si>
  <si>
    <t>013501</t>
  </si>
  <si>
    <t>Phillips County</t>
  </si>
  <si>
    <t>013601</t>
  </si>
  <si>
    <t>Pondera County</t>
  </si>
  <si>
    <t>013701</t>
  </si>
  <si>
    <t>Powder River County</t>
  </si>
  <si>
    <t>013801</t>
  </si>
  <si>
    <t>Powell County</t>
  </si>
  <si>
    <t>013901</t>
  </si>
  <si>
    <t>Prairie County</t>
  </si>
  <si>
    <t>014001</t>
  </si>
  <si>
    <t>Ravalli County</t>
  </si>
  <si>
    <t>014101</t>
  </si>
  <si>
    <t>Richland County</t>
  </si>
  <si>
    <t>014201</t>
  </si>
  <si>
    <t>Roosevelt County</t>
  </si>
  <si>
    <t>014301</t>
  </si>
  <si>
    <t>Rosebud County</t>
  </si>
  <si>
    <t>014401</t>
  </si>
  <si>
    <t>Sanders County</t>
  </si>
  <si>
    <t>014501</t>
  </si>
  <si>
    <t>Sheridan County</t>
  </si>
  <si>
    <t>014601</t>
  </si>
  <si>
    <t>City &amp; County/Butte-Silver Bow</t>
  </si>
  <si>
    <t>014701</t>
  </si>
  <si>
    <t>Stillwater County</t>
  </si>
  <si>
    <t>014801</t>
  </si>
  <si>
    <t>Sweet Grass County</t>
  </si>
  <si>
    <t>014901</t>
  </si>
  <si>
    <t>Teton County</t>
  </si>
  <si>
    <t>015001</t>
  </si>
  <si>
    <t>Toole County</t>
  </si>
  <si>
    <t>015101</t>
  </si>
  <si>
    <t>Treasure County</t>
  </si>
  <si>
    <t>015201</t>
  </si>
  <si>
    <t>Valley County</t>
  </si>
  <si>
    <t>015301</t>
  </si>
  <si>
    <t>Wheatland County</t>
  </si>
  <si>
    <t>015401</t>
  </si>
  <si>
    <t>Wibaux County</t>
  </si>
  <si>
    <t>015501</t>
  </si>
  <si>
    <t>Yellowstone County</t>
  </si>
  <si>
    <t>015601</t>
  </si>
  <si>
    <t>City of Dillon</t>
  </si>
  <si>
    <t>020101</t>
  </si>
  <si>
    <t>Town of Lima</t>
  </si>
  <si>
    <t>020102</t>
  </si>
  <si>
    <t>City of Hardin</t>
  </si>
  <si>
    <t>020201</t>
  </si>
  <si>
    <t>Town of Lodge Grass</t>
  </si>
  <si>
    <t>020202</t>
  </si>
  <si>
    <t>City of Chinook</t>
  </si>
  <si>
    <t>020301</t>
  </si>
  <si>
    <t>City of Harlem</t>
  </si>
  <si>
    <t>020302</t>
  </si>
  <si>
    <t>City of Townsend</t>
  </si>
  <si>
    <t>020401</t>
  </si>
  <si>
    <t>Town of Bearcreek</t>
  </si>
  <si>
    <t>020501</t>
  </si>
  <si>
    <t>Town of Bridger</t>
  </si>
  <si>
    <t>020502</t>
  </si>
  <si>
    <t>Town of Fromberg</t>
  </si>
  <si>
    <t>020503</t>
  </si>
  <si>
    <t>Town of Joliet</t>
  </si>
  <si>
    <t>020504</t>
  </si>
  <si>
    <t>City of Red Lodge</t>
  </si>
  <si>
    <t>020505</t>
  </si>
  <si>
    <t>Town of Ekalaka</t>
  </si>
  <si>
    <t>020601</t>
  </si>
  <si>
    <t>Town of Belt</t>
  </si>
  <si>
    <t>020701</t>
  </si>
  <si>
    <t>Town of Cascade</t>
  </si>
  <si>
    <t>020702</t>
  </si>
  <si>
    <t>City of Great Falls</t>
  </si>
  <si>
    <t>020703</t>
  </si>
  <si>
    <t>Town of Neihart</t>
  </si>
  <si>
    <t>020704</t>
  </si>
  <si>
    <t>Town of Big Sandy</t>
  </si>
  <si>
    <t>020801</t>
  </si>
  <si>
    <t>City of Fort Benton</t>
  </si>
  <si>
    <t>020802</t>
  </si>
  <si>
    <t>Town of Geraldine</t>
  </si>
  <si>
    <t>020803</t>
  </si>
  <si>
    <t>Town of Ismay</t>
  </si>
  <si>
    <t>020901</t>
  </si>
  <si>
    <t>City of Miles City</t>
  </si>
  <si>
    <t>020902</t>
  </si>
  <si>
    <t>Town of Flaxville</t>
  </si>
  <si>
    <t>021001</t>
  </si>
  <si>
    <t>City of Scobey</t>
  </si>
  <si>
    <t>021002</t>
  </si>
  <si>
    <t>City of Glendive</t>
  </si>
  <si>
    <t>021101</t>
  </si>
  <si>
    <t>Town of Richey</t>
  </si>
  <si>
    <t>021102</t>
  </si>
  <si>
    <t>City of Baker</t>
  </si>
  <si>
    <t>021301</t>
  </si>
  <si>
    <t>Town of Plevna</t>
  </si>
  <si>
    <t>021302</t>
  </si>
  <si>
    <t>Town of Denton</t>
  </si>
  <si>
    <t>021401</t>
  </si>
  <si>
    <t>Town of Grass Range</t>
  </si>
  <si>
    <t>021402</t>
  </si>
  <si>
    <t>City of Lewistown</t>
  </si>
  <si>
    <t>021403</t>
  </si>
  <si>
    <t>Town of Moore</t>
  </si>
  <si>
    <t>021404</t>
  </si>
  <si>
    <t>Town of Winifred</t>
  </si>
  <si>
    <t>021405</t>
  </si>
  <si>
    <t>City of Columbia Falls</t>
  </si>
  <si>
    <t>021501</t>
  </si>
  <si>
    <t>City of Kalispell</t>
  </si>
  <si>
    <t>021502</t>
  </si>
  <si>
    <t>City of Whitefish</t>
  </si>
  <si>
    <t>021503</t>
  </si>
  <si>
    <t>City of Belgrade</t>
  </si>
  <si>
    <t>021601</t>
  </si>
  <si>
    <t>City of Bozeman</t>
  </si>
  <si>
    <t>021602</t>
  </si>
  <si>
    <t>Town of Manhattan</t>
  </si>
  <si>
    <t>021603</t>
  </si>
  <si>
    <t>City of Three Forks</t>
  </si>
  <si>
    <t>021604</t>
  </si>
  <si>
    <t>Town of West Yellowstone</t>
  </si>
  <si>
    <t>021605</t>
  </si>
  <si>
    <t>Town of Jordan</t>
  </si>
  <si>
    <t>021701</t>
  </si>
  <si>
    <t>Town of Browning</t>
  </si>
  <si>
    <t>021801</t>
  </si>
  <si>
    <t>City of Cut Bank</t>
  </si>
  <si>
    <t>021802</t>
  </si>
  <si>
    <t>Town of Lavina</t>
  </si>
  <si>
    <t>021901</t>
  </si>
  <si>
    <t>Town of Ryegate</t>
  </si>
  <si>
    <t>021902</t>
  </si>
  <si>
    <t>Town of Drummond</t>
  </si>
  <si>
    <t>022001</t>
  </si>
  <si>
    <t>Town of Philipsburg</t>
  </si>
  <si>
    <t>022002</t>
  </si>
  <si>
    <t>City of Havre</t>
  </si>
  <si>
    <t>022101</t>
  </si>
  <si>
    <t>Town of Hingham</t>
  </si>
  <si>
    <t>022102</t>
  </si>
  <si>
    <t>City of Boulder</t>
  </si>
  <si>
    <t>022201</t>
  </si>
  <si>
    <t>Town of Whitehall</t>
  </si>
  <si>
    <t>022202</t>
  </si>
  <si>
    <t>Town of Hobson</t>
  </si>
  <si>
    <t>022301</t>
  </si>
  <si>
    <t>Town of Stanford</t>
  </si>
  <si>
    <t>022302</t>
  </si>
  <si>
    <t>City of Polson</t>
  </si>
  <si>
    <t>022401</t>
  </si>
  <si>
    <t>City of Ronan</t>
  </si>
  <si>
    <t>022402</t>
  </si>
  <si>
    <t>Town of St. Ignatius</t>
  </si>
  <si>
    <t>022403</t>
  </si>
  <si>
    <t>City of East Helena</t>
  </si>
  <si>
    <t>022501</t>
  </si>
  <si>
    <t>City of Helena</t>
  </si>
  <si>
    <t>022502</t>
  </si>
  <si>
    <t>Town of Chester</t>
  </si>
  <si>
    <t>022601</t>
  </si>
  <si>
    <t>Town of Eureka</t>
  </si>
  <si>
    <t>022701</t>
  </si>
  <si>
    <t>City of Libby</t>
  </si>
  <si>
    <t>022702</t>
  </si>
  <si>
    <t>Town Of Rexford</t>
  </si>
  <si>
    <t>022703</t>
  </si>
  <si>
    <t>City of Troy</t>
  </si>
  <si>
    <t>022704</t>
  </si>
  <si>
    <t>Town of Ennis</t>
  </si>
  <si>
    <t>022801</t>
  </si>
  <si>
    <t>Town of Sheridan</t>
  </si>
  <si>
    <t>022802</t>
  </si>
  <si>
    <t>Town of Twin Bridges</t>
  </si>
  <si>
    <t>022803</t>
  </si>
  <si>
    <t>Town of Virginia City</t>
  </si>
  <si>
    <t>022804</t>
  </si>
  <si>
    <t>Town of Circle</t>
  </si>
  <si>
    <t>022901</t>
  </si>
  <si>
    <t>City of White Sulphur Springs</t>
  </si>
  <si>
    <t>023001</t>
  </si>
  <si>
    <t>Town of Alberton</t>
  </si>
  <si>
    <t>023101</t>
  </si>
  <si>
    <t>Town Of Superior</t>
  </si>
  <si>
    <t>023102</t>
  </si>
  <si>
    <t>City of Missoula</t>
  </si>
  <si>
    <t>023201</t>
  </si>
  <si>
    <t>Town of Melstone</t>
  </si>
  <si>
    <t>023301</t>
  </si>
  <si>
    <t>City of Roundup</t>
  </si>
  <si>
    <t>023302</t>
  </si>
  <si>
    <t>Town of Clyde Park</t>
  </si>
  <si>
    <t>023401</t>
  </si>
  <si>
    <t>City of Livingston</t>
  </si>
  <si>
    <t>023402</t>
  </si>
  <si>
    <t>Town of Winnett</t>
  </si>
  <si>
    <t>023501</t>
  </si>
  <si>
    <t>Town of Dodson</t>
  </si>
  <si>
    <t>023601</t>
  </si>
  <si>
    <t>City of Malta</t>
  </si>
  <si>
    <t>023602</t>
  </si>
  <si>
    <t>Town of Saco</t>
  </si>
  <si>
    <t>023603</t>
  </si>
  <si>
    <t>City of Conrad</t>
  </si>
  <si>
    <t>023701</t>
  </si>
  <si>
    <t>Town of Valier</t>
  </si>
  <si>
    <t>023702</t>
  </si>
  <si>
    <t>Town of Broadus</t>
  </si>
  <si>
    <t>023801</t>
  </si>
  <si>
    <t>City of Deer Lodge</t>
  </si>
  <si>
    <t>023901</t>
  </si>
  <si>
    <t>Town of Terry</t>
  </si>
  <si>
    <t>024001</t>
  </si>
  <si>
    <t>Town of Darby</t>
  </si>
  <si>
    <t>024101</t>
  </si>
  <si>
    <t>City of Hamilton</t>
  </si>
  <si>
    <t>024102</t>
  </si>
  <si>
    <t>Town of Pinesdale</t>
  </si>
  <si>
    <t>024103</t>
  </si>
  <si>
    <t>Town of Stevensville</t>
  </si>
  <si>
    <t>024104</t>
  </si>
  <si>
    <t>Town of Fairview</t>
  </si>
  <si>
    <t>024201</t>
  </si>
  <si>
    <t>City of Sidney</t>
  </si>
  <si>
    <t>024202</t>
  </si>
  <si>
    <t>Town of Bainville</t>
  </si>
  <si>
    <t>024301</t>
  </si>
  <si>
    <t>Town of Brockton</t>
  </si>
  <si>
    <t>024302</t>
  </si>
  <si>
    <t>Town of Culbertson</t>
  </si>
  <si>
    <t>024303</t>
  </si>
  <si>
    <t>Town of Froid</t>
  </si>
  <si>
    <t>024304</t>
  </si>
  <si>
    <t>City of Poplar</t>
  </si>
  <si>
    <t>024305</t>
  </si>
  <si>
    <t>City of Wolf Point</t>
  </si>
  <si>
    <t>024306</t>
  </si>
  <si>
    <t>City of Forsyth</t>
  </si>
  <si>
    <t>024401</t>
  </si>
  <si>
    <t>City of Colstrip</t>
  </si>
  <si>
    <t>024402</t>
  </si>
  <si>
    <t>Town of Hot Springs</t>
  </si>
  <si>
    <t>024501</t>
  </si>
  <si>
    <t>Town of Plains</t>
  </si>
  <si>
    <t>024502</t>
  </si>
  <si>
    <t>City of Thompson Falls</t>
  </si>
  <si>
    <t>024503</t>
  </si>
  <si>
    <t>Town of Medicine Lake</t>
  </si>
  <si>
    <t>024601</t>
  </si>
  <si>
    <t>Town of Outlook</t>
  </si>
  <si>
    <t>024602</t>
  </si>
  <si>
    <t>City of Plentywood</t>
  </si>
  <si>
    <t>024603</t>
  </si>
  <si>
    <t>Town of Westby</t>
  </si>
  <si>
    <t>024604</t>
  </si>
  <si>
    <t>Town of Walkerville</t>
  </si>
  <si>
    <t>024702</t>
  </si>
  <si>
    <t>Town of Columbus</t>
  </si>
  <si>
    <t>024801</t>
  </si>
  <si>
    <t>City of Big Timber</t>
  </si>
  <si>
    <t>024901</t>
  </si>
  <si>
    <t>City of Choteau</t>
  </si>
  <si>
    <t>025001</t>
  </si>
  <si>
    <t>Town of Dutton</t>
  </si>
  <si>
    <t>025002</t>
  </si>
  <si>
    <t>Town of Fairfield</t>
  </si>
  <si>
    <t>025003</t>
  </si>
  <si>
    <t>Town of Kevin</t>
  </si>
  <si>
    <t>025101</t>
  </si>
  <si>
    <t>City of Shelby</t>
  </si>
  <si>
    <t>025102</t>
  </si>
  <si>
    <t>Town of Sunburst</t>
  </si>
  <si>
    <t>025103</t>
  </si>
  <si>
    <t>Town of Hysham</t>
  </si>
  <si>
    <t>025201</t>
  </si>
  <si>
    <t>Town of Fort Peck</t>
  </si>
  <si>
    <t>025301</t>
  </si>
  <si>
    <t>City of Glasgow</t>
  </si>
  <si>
    <t>025302</t>
  </si>
  <si>
    <t>Town of Nashua</t>
  </si>
  <si>
    <t>025303</t>
  </si>
  <si>
    <t>Town of Opheim</t>
  </si>
  <si>
    <t>025304</t>
  </si>
  <si>
    <t>City of Harlowton</t>
  </si>
  <si>
    <t>025401</t>
  </si>
  <si>
    <t>Town of Judith Gap</t>
  </si>
  <si>
    <t>025402</t>
  </si>
  <si>
    <t>Town of Wibaux</t>
  </si>
  <si>
    <t>025501</t>
  </si>
  <si>
    <t>City of Billings</t>
  </si>
  <si>
    <t>025601</t>
  </si>
  <si>
    <t>Town of Broadview</t>
  </si>
  <si>
    <t>025602</t>
  </si>
  <si>
    <t>City of Laurel</t>
  </si>
  <si>
    <t>025603</t>
  </si>
  <si>
    <t>Counties:</t>
  </si>
  <si>
    <t>Cities &amp; Towns</t>
  </si>
  <si>
    <r>
      <rPr>
        <b/>
        <sz val="16"/>
        <rFont val="Calibri"/>
        <family val="2"/>
        <scheme val="minor"/>
      </rPr>
      <t xml:space="preserve">Page 2 </t>
    </r>
    <r>
      <rPr>
        <b/>
        <sz val="14"/>
        <rFont val="Calibri"/>
        <family val="2"/>
        <scheme val="minor"/>
      </rPr>
      <t xml:space="preserve">- </t>
    </r>
    <r>
      <rPr>
        <b/>
        <i/>
        <sz val="14"/>
        <rFont val="Calibri"/>
        <family val="2"/>
        <scheme val="minor"/>
      </rPr>
      <t>Determination of Filing Fee &amp; Audit Requirement Form</t>
    </r>
    <r>
      <rPr>
        <b/>
        <sz val="14"/>
        <rFont val="Calibri"/>
        <family val="2"/>
        <scheme val="minor"/>
      </rPr>
      <t xml:space="preserve"> 
      1)  </t>
    </r>
    <r>
      <rPr>
        <b/>
        <u/>
        <sz val="16"/>
        <rFont val="Calibri"/>
        <family val="2"/>
        <scheme val="minor"/>
      </rPr>
      <t>Part I</t>
    </r>
    <r>
      <rPr>
        <b/>
        <sz val="14"/>
        <rFont val="Calibri"/>
        <family val="2"/>
        <scheme val="minor"/>
      </rPr>
      <t xml:space="preserve"> - Manually complete </t>
    </r>
    <r>
      <rPr>
        <b/>
        <i/>
        <u/>
        <sz val="14"/>
        <rFont val="Calibri"/>
        <family val="2"/>
        <scheme val="minor"/>
      </rPr>
      <t>Determination of Filing Fee</t>
    </r>
    <r>
      <rPr>
        <b/>
        <sz val="14"/>
        <rFont val="Calibri"/>
        <family val="2"/>
        <scheme val="minor"/>
      </rPr>
      <t xml:space="preserve">.  
              *If a filing fee is owed, as indicated in Box #1,  please print the completed </t>
    </r>
    <r>
      <rPr>
        <b/>
        <i/>
        <sz val="14"/>
        <rFont val="Calibri"/>
        <family val="2"/>
        <scheme val="minor"/>
      </rPr>
      <t>Determination of
                FilingFee &amp; Audit Requirement Form</t>
    </r>
    <r>
      <rPr>
        <b/>
        <sz val="14"/>
        <rFont val="Calibri"/>
        <family val="2"/>
        <scheme val="minor"/>
      </rPr>
      <t xml:space="preserve">, page 2 only, and mail with your check or warrant made payable to "State
                Treasurer" in the amount of the required fee to:
                                                         Montana Department of Administration
                                                         Local Government Services
                                                         Mitchell Bldg. - Room 270
                                                         PO Box 200547
                                                         Helena, MT   59620-0547
             </t>
    </r>
    <r>
      <rPr>
        <b/>
        <sz val="14"/>
        <color rgb="FF0070C0"/>
        <rFont val="Calibri"/>
        <family val="2"/>
        <scheme val="minor"/>
      </rPr>
      <t xml:space="preserve">**If no filing fee is owed, you </t>
    </r>
    <r>
      <rPr>
        <b/>
        <u/>
        <sz val="14"/>
        <color rgb="FF0070C0"/>
        <rFont val="Calibri"/>
        <family val="2"/>
        <scheme val="minor"/>
      </rPr>
      <t>must</t>
    </r>
    <r>
      <rPr>
        <b/>
        <sz val="14"/>
        <color rgb="FF0070C0"/>
        <rFont val="Calibri"/>
        <family val="2"/>
        <scheme val="minor"/>
      </rPr>
      <t xml:space="preserve"> complete Part II to determine if an audit is required.  </t>
    </r>
    <r>
      <rPr>
        <b/>
        <i/>
        <u/>
        <sz val="14"/>
        <color rgb="FF0070C0"/>
        <rFont val="Calibri"/>
        <family val="2"/>
        <scheme val="minor"/>
      </rPr>
      <t>Please</t>
    </r>
    <r>
      <rPr>
        <b/>
        <sz val="14"/>
        <color rgb="FF0070C0"/>
        <rFont val="Calibri"/>
        <family val="2"/>
        <scheme val="minor"/>
      </rPr>
      <t xml:space="preserve"> assure a copy of the
                 completed </t>
    </r>
    <r>
      <rPr>
        <b/>
        <i/>
        <sz val="14"/>
        <color rgb="FF0070C0"/>
        <rFont val="Calibri"/>
        <family val="2"/>
        <scheme val="minor"/>
      </rPr>
      <t>Determination of Filing Fee &amp; Audit Requirement</t>
    </r>
    <r>
      <rPr>
        <b/>
        <sz val="14"/>
        <color rgb="FF0070C0"/>
        <rFont val="Calibri"/>
        <family val="2"/>
        <scheme val="minor"/>
      </rPr>
      <t xml:space="preserve"> form is either included in your Annual Financial Report
                 (AFR) or if not, a completed copy of the form is uploaded along with your AFR in the portal to ensure we enter the
                  correct amount of adjusted debt proceeds in our system.</t>
    </r>
    <r>
      <rPr>
        <b/>
        <sz val="14"/>
        <rFont val="Calibri"/>
        <family val="2"/>
        <scheme val="minor"/>
      </rPr>
      <t xml:space="preserve">
      2)  </t>
    </r>
    <r>
      <rPr>
        <b/>
        <u/>
        <sz val="16"/>
        <rFont val="Calibri"/>
        <family val="2"/>
        <scheme val="minor"/>
      </rPr>
      <t>Part II</t>
    </r>
    <r>
      <rPr>
        <b/>
        <sz val="14"/>
        <rFont val="Calibri"/>
        <family val="2"/>
        <scheme val="minor"/>
      </rPr>
      <t xml:space="preserve">- Manually complete </t>
    </r>
    <r>
      <rPr>
        <b/>
        <i/>
        <u/>
        <sz val="14"/>
        <rFont val="Calibri"/>
        <family val="2"/>
        <scheme val="minor"/>
      </rPr>
      <t>Determination of Audit Requirement w/ No Filing Fee</t>
    </r>
    <r>
      <rPr>
        <b/>
        <sz val="14"/>
        <rFont val="Calibri"/>
        <family val="2"/>
        <scheme val="minor"/>
      </rPr>
      <t>.</t>
    </r>
  </si>
  <si>
    <t>For Non-Major Special Revenue Funds:</t>
  </si>
  <si>
    <t>For Non-Major Debt Service Funds:</t>
  </si>
  <si>
    <t>For Non-Major Capital Projects Funds:</t>
  </si>
  <si>
    <t>For Non-Major Permanent Funds:</t>
  </si>
  <si>
    <t>ATTACH COMBINING FINANCIAL STATEMENTS HERE FOR NON-MAJOR FUNDS</t>
  </si>
  <si>
    <t>For Non-Major Enterprise Funds:</t>
  </si>
  <si>
    <t>For Non-Major Internal Service Funds:</t>
  </si>
  <si>
    <t>Complete the Schedule of Intergovernmental Revenues or insert the SEFA (Schedule of Expenditures of Federal Awards) from your audit report.</t>
  </si>
  <si>
    <t>Complete the Schedule of Cash Receipts and Disbursements or insert a report from your accounting software.</t>
  </si>
  <si>
    <t xml:space="preserve">Complete the Table of Contents; insert the page numbers of the applicable schedules that will be included in your annual financial report submission. </t>
  </si>
  <si>
    <t>Complete the Elected Officials Page.</t>
  </si>
  <si>
    <t>Complete the General Information Page.</t>
  </si>
  <si>
    <r>
      <t xml:space="preserve">Insert the Combining Statements - follow the Instructions on the Combining Statements Page; Important: ensure that you have not included funds that were reported as major funds in the audit. Your report </t>
    </r>
    <r>
      <rPr>
        <u/>
        <sz val="11"/>
        <rFont val="Arial"/>
        <family val="2"/>
      </rPr>
      <t>will not be accepted</t>
    </r>
    <r>
      <rPr>
        <sz val="11"/>
        <rFont val="Arial"/>
        <family val="2"/>
      </rPr>
      <t xml:space="preserve"> if funds reported as major funds within the audit section are included in these non-major fund reports.</t>
    </r>
  </si>
  <si>
    <r>
      <rPr>
        <b/>
        <u/>
        <sz val="10"/>
        <rFont val="Arial"/>
        <family val="2"/>
      </rPr>
      <t>Exclude the funds reported as major funds in the audit from the combining balance sheets.</t>
    </r>
    <r>
      <rPr>
        <sz val="10"/>
        <rFont val="Arial"/>
        <family val="2"/>
      </rPr>
      <t xml:space="preserve"> Refer to your accounting software for instructions. Your report will not be accepted if major funds are included with the non-major funds in these statements. The combined total of non-major funds (other governmental funds and other non-major enterprise funds) should tie to the totals reported for these categories in the audit.</t>
    </r>
  </si>
  <si>
    <t>The combining financial statements include the following statements for the non-major funds:</t>
  </si>
  <si>
    <t>Mandatory</t>
  </si>
  <si>
    <t>Filing Fee Form</t>
  </si>
  <si>
    <t>Audit in lieu of AFR Checklist Updates</t>
  </si>
  <si>
    <t>Added "Mandatory" to rows 28-30 of Table of Contents</t>
  </si>
  <si>
    <t xml:space="preserve">  Transfers Out</t>
  </si>
  <si>
    <t>Update log added to workbook</t>
  </si>
  <si>
    <t>Instructions:  added line 12:  see table of contents following cover page 2 …... In instruction tab</t>
  </si>
  <si>
    <t>STATE FINANCIAL SERVICES DIVISION</t>
  </si>
  <si>
    <t>LOCAL GOVERNMENT SERVICES BUREAU</t>
  </si>
  <si>
    <t>Mitchell Building Room 255, PO Box 200547, Helena, Montana 59620-0547</t>
  </si>
  <si>
    <t>Local Government Services Bureau Portal</t>
  </si>
  <si>
    <t>LOCAL GOVERNMENT NAME:</t>
  </si>
  <si>
    <t>ADDRESS</t>
  </si>
  <si>
    <t>CITY, STATE ZIP</t>
  </si>
  <si>
    <t>ANACONDA-DEER LODGE COUNTY</t>
  </si>
  <si>
    <t>BEAVERHEAD COUNTY</t>
  </si>
  <si>
    <t>BIG HORN COUNTY</t>
  </si>
  <si>
    <t>BLAINE COUNTY</t>
  </si>
  <si>
    <t>BROADWATER COUNTY</t>
  </si>
  <si>
    <t>CARBON COUNTY</t>
  </si>
  <si>
    <t>CARTER COUNTY</t>
  </si>
  <si>
    <t>CASCADE COUNTY</t>
  </si>
  <si>
    <t>CHOUTEAU COUNTY</t>
  </si>
  <si>
    <t>CITY &amp; COUNTY/BUTTE-SILVER BOW</t>
  </si>
  <si>
    <t>CITY OF BAKER</t>
  </si>
  <si>
    <t>Baker</t>
  </si>
  <si>
    <t>CITY OF BELGRADE</t>
  </si>
  <si>
    <t>Belgrade</t>
  </si>
  <si>
    <t>CITY OF BIG TIMBER</t>
  </si>
  <si>
    <t>Big Timber</t>
  </si>
  <si>
    <t>CITY OF BILLINGS</t>
  </si>
  <si>
    <t>Billings</t>
  </si>
  <si>
    <t>CITY OF BOULDER</t>
  </si>
  <si>
    <t>Boulder</t>
  </si>
  <si>
    <t>CITY OF BOZEMAN</t>
  </si>
  <si>
    <t>Bozeman</t>
  </si>
  <si>
    <t>CITY OF CHINOOK</t>
  </si>
  <si>
    <t>Chinook</t>
  </si>
  <si>
    <t>CITY OF CHOTEAU</t>
  </si>
  <si>
    <t>Choteau</t>
  </si>
  <si>
    <t>CITY OF COLSTRIP</t>
  </si>
  <si>
    <t>Colstrip</t>
  </si>
  <si>
    <t>CITY OF COLUMBIA FALLS</t>
  </si>
  <si>
    <t>Columbia Falls</t>
  </si>
  <si>
    <t>CITY OF CONRAD</t>
  </si>
  <si>
    <t>Conrad</t>
  </si>
  <si>
    <t>CITY OF CUT BANK</t>
  </si>
  <si>
    <t>Cut Bank</t>
  </si>
  <si>
    <t>CITY OF DEER LODGE</t>
  </si>
  <si>
    <t>Deer Lodge</t>
  </si>
  <si>
    <t>CITY OF DILLON</t>
  </si>
  <si>
    <t>Dillon</t>
  </si>
  <si>
    <t>CITY OF EAST HELENA</t>
  </si>
  <si>
    <t>East Helena</t>
  </si>
  <si>
    <t>CITY OF FORSYTH</t>
  </si>
  <si>
    <t>Forsyth</t>
  </si>
  <si>
    <t>CITY OF FORT BENTON</t>
  </si>
  <si>
    <t>Fort Benton</t>
  </si>
  <si>
    <t>CITY OF GLASGOW</t>
  </si>
  <si>
    <t>Glasgow</t>
  </si>
  <si>
    <t>CITY OF GLENDIVE</t>
  </si>
  <si>
    <t>Glendive</t>
  </si>
  <si>
    <t>CITY OF GREAT FALLS</t>
  </si>
  <si>
    <t>Great Falls</t>
  </si>
  <si>
    <t>CITY OF HAMILTON</t>
  </si>
  <si>
    <t xml:space="preserve"> Hamilton</t>
  </si>
  <si>
    <t>CITY OF HARDIN</t>
  </si>
  <si>
    <t>Hardin</t>
  </si>
  <si>
    <t>CITY OF HARLEM</t>
  </si>
  <si>
    <t>Harlem</t>
  </si>
  <si>
    <t>CITY OF HARLOWTON</t>
  </si>
  <si>
    <t xml:space="preserve"> Harlowton</t>
  </si>
  <si>
    <t>CITY OF HAVRE</t>
  </si>
  <si>
    <t>Havre</t>
  </si>
  <si>
    <t>CITY OF HELENA</t>
  </si>
  <si>
    <t>Helena</t>
  </si>
  <si>
    <t>CITY OF KALISPELL</t>
  </si>
  <si>
    <t>Kalispell</t>
  </si>
  <si>
    <t>CITY OF LAUREL</t>
  </si>
  <si>
    <t>Laurel</t>
  </si>
  <si>
    <t>CITY OF LEWISTOWN</t>
  </si>
  <si>
    <t>Lewistown</t>
  </si>
  <si>
    <t>CITY OF LIBBY</t>
  </si>
  <si>
    <t>Libby</t>
  </si>
  <si>
    <t>CITY OF LIVINGSTON</t>
  </si>
  <si>
    <t>Livingston</t>
  </si>
  <si>
    <t>CITY OF MALTA</t>
  </si>
  <si>
    <t>Malta</t>
  </si>
  <si>
    <t>CITY OF MILES CITY</t>
  </si>
  <si>
    <t>Miles City</t>
  </si>
  <si>
    <t>CITY OF MISSOULA</t>
  </si>
  <si>
    <t>Missoula</t>
  </si>
  <si>
    <t>CITY OF PLENTYWOOD</t>
  </si>
  <si>
    <t>Plentywood</t>
  </si>
  <si>
    <t>CITY OF POLSON</t>
  </si>
  <si>
    <t>Polson</t>
  </si>
  <si>
    <t>CITY OF POPLAR</t>
  </si>
  <si>
    <t>Poplar</t>
  </si>
  <si>
    <t>CITY OF RED LODGE</t>
  </si>
  <si>
    <t>Red Lodge</t>
  </si>
  <si>
    <t>CITY OF RONAN</t>
  </si>
  <si>
    <t>Ronan</t>
  </si>
  <si>
    <t>CITY OF ROUNDUP</t>
  </si>
  <si>
    <t>Roundup</t>
  </si>
  <si>
    <t>CITY OF SCOBEY</t>
  </si>
  <si>
    <t>Scobey</t>
  </si>
  <si>
    <t>CITY OF SHELBY</t>
  </si>
  <si>
    <t xml:space="preserve"> Shelby</t>
  </si>
  <si>
    <t>CITY OF SIDNEY</t>
  </si>
  <si>
    <t>Sidney</t>
  </si>
  <si>
    <t>CITY OF THOMPSON FALLS</t>
  </si>
  <si>
    <t>Thompson Falls</t>
  </si>
  <si>
    <t>CITY OF THREE FORKS</t>
  </si>
  <si>
    <t>Three Forks</t>
  </si>
  <si>
    <t>CITY OF TOWNSEND</t>
  </si>
  <si>
    <t>Townsend</t>
  </si>
  <si>
    <t>CITY OF TROY</t>
  </si>
  <si>
    <t>Troy</t>
  </si>
  <si>
    <t>CITY OF WHITE SULPHUR SPRINGS</t>
  </si>
  <si>
    <t>White Sulphur Springs</t>
  </si>
  <si>
    <t>CITY OF WHITEFISH</t>
  </si>
  <si>
    <t>Whitefish</t>
  </si>
  <si>
    <t>CITY OF WOLF POINT</t>
  </si>
  <si>
    <t>Wolf Point</t>
  </si>
  <si>
    <t>CUSTER COUNTY</t>
  </si>
  <si>
    <t>DANIELS COUNTY</t>
  </si>
  <si>
    <t>DAWSON COUNTY</t>
  </si>
  <si>
    <t>FALLON COUNTY</t>
  </si>
  <si>
    <t>FERGUS COUNTY</t>
  </si>
  <si>
    <t>FLATHEAD COUNTY</t>
  </si>
  <si>
    <t>GALLATIN COUNTY</t>
  </si>
  <si>
    <t>GARFIELD COUNTY</t>
  </si>
  <si>
    <t>GLACIER COUNTY</t>
  </si>
  <si>
    <t>GOLDEN VALLEY COUNTY</t>
  </si>
  <si>
    <t>GRANITE COUNTY</t>
  </si>
  <si>
    <t>HILL COUNTY</t>
  </si>
  <si>
    <t>JEFFERSON COUNTY</t>
  </si>
  <si>
    <t>JUDITH BASIN COUNTY</t>
  </si>
  <si>
    <t>LAKE COUNTY</t>
  </si>
  <si>
    <t>LEWIS AND CLARK COUNTY</t>
  </si>
  <si>
    <t>LIBERTY COUNTY</t>
  </si>
  <si>
    <t>LINCOLN COUNTY</t>
  </si>
  <si>
    <t>MADISON COUNTY</t>
  </si>
  <si>
    <t>MCCONE COUNTY</t>
  </si>
  <si>
    <t>MEAGHER COUNTY</t>
  </si>
  <si>
    <t>MINERAL COUNTY</t>
  </si>
  <si>
    <t>MISSOULA COUNTY</t>
  </si>
  <si>
    <t>MUSSELSHELL COUNTY</t>
  </si>
  <si>
    <t>PARK COUNTY</t>
  </si>
  <si>
    <t>PETROLEUM COUNTY</t>
  </si>
  <si>
    <t>PHILLIPS COUNTY</t>
  </si>
  <si>
    <t>PONDERA COUNTY</t>
  </si>
  <si>
    <t>POWDER RIVER COUNTY</t>
  </si>
  <si>
    <t>POWELL COUNTY</t>
  </si>
  <si>
    <t>PRAIRIE COUNTY</t>
  </si>
  <si>
    <t>RAVALLI COUNTY</t>
  </si>
  <si>
    <t>RICHLAND COUNTY</t>
  </si>
  <si>
    <t>ROOSEVELT COUNTY</t>
  </si>
  <si>
    <t>ROSEBUD COUNTY</t>
  </si>
  <si>
    <t>SANDERS COUNTY</t>
  </si>
  <si>
    <t>SHERIDAN COUNTY</t>
  </si>
  <si>
    <t>STILLWATER COUNTY</t>
  </si>
  <si>
    <t>SWEET GRASS COUNTY</t>
  </si>
  <si>
    <t>TETON COUNTY</t>
  </si>
  <si>
    <t>TOOLE COUNTY</t>
  </si>
  <si>
    <t>TOWN OF ALBERTON</t>
  </si>
  <si>
    <t>Alberton</t>
  </si>
  <si>
    <t>TOWN OF BAINVILLE</t>
  </si>
  <si>
    <t>Bainville</t>
  </si>
  <si>
    <t>TOWN OF BEARCREEK</t>
  </si>
  <si>
    <t>Bearcreed</t>
  </si>
  <si>
    <t>TOWN OF BELT</t>
  </si>
  <si>
    <t>Belt</t>
  </si>
  <si>
    <t>TOWN OF BIG SANDY</t>
  </si>
  <si>
    <t>Big Sandy</t>
  </si>
  <si>
    <t>TOWN OF BRIDGER</t>
  </si>
  <si>
    <t>Bridger</t>
  </si>
  <si>
    <t>TOWN OF BROADUS</t>
  </si>
  <si>
    <t>Broadus</t>
  </si>
  <si>
    <t>TOWN OF BROADVIEW</t>
  </si>
  <si>
    <t>Broadview</t>
  </si>
  <si>
    <t>Brockton</t>
  </si>
  <si>
    <t>Browning</t>
  </si>
  <si>
    <t>TOWN OF CASCADE</t>
  </si>
  <si>
    <t>Cascade</t>
  </si>
  <si>
    <t>TOWN OF CHESTER</t>
  </si>
  <si>
    <t>Chester</t>
  </si>
  <si>
    <t>TOWN OF CIRCLE</t>
  </si>
  <si>
    <t>Circle</t>
  </si>
  <si>
    <t>TOWN OF CLYDE PARK</t>
  </si>
  <si>
    <t>Clyde Park</t>
  </si>
  <si>
    <t>TOWN OF COLUMBUS</t>
  </si>
  <si>
    <t>Columbus</t>
  </si>
  <si>
    <t>TOWN OF CULBERTSON</t>
  </si>
  <si>
    <t>Culbertson</t>
  </si>
  <si>
    <t>TOWN OF DARBY</t>
  </si>
  <si>
    <t>Darby</t>
  </si>
  <si>
    <t>TOWN OF DENTON</t>
  </si>
  <si>
    <t>Denton</t>
  </si>
  <si>
    <t>TOWN OF DODSON</t>
  </si>
  <si>
    <t>Dodson</t>
  </si>
  <si>
    <t>TOWN OF DRUMMOND</t>
  </si>
  <si>
    <t>Drummond</t>
  </si>
  <si>
    <t>TOWN OF DUTTON</t>
  </si>
  <si>
    <t>Dutton</t>
  </si>
  <si>
    <t>TOWN OF EKALAKA</t>
  </si>
  <si>
    <t>Ekalaka</t>
  </si>
  <si>
    <t>TOWN OF ENNIS</t>
  </si>
  <si>
    <t>Ennis</t>
  </si>
  <si>
    <t>TOWN OF EUREKA</t>
  </si>
  <si>
    <t>Eureka</t>
  </si>
  <si>
    <t>TOWN OF FAIRFIELD</t>
  </si>
  <si>
    <t>Fairfield</t>
  </si>
  <si>
    <t>TOWN OF FAIRVIEW</t>
  </si>
  <si>
    <t>Fairview</t>
  </si>
  <si>
    <t>TOWN OF FLAXVILLE</t>
  </si>
  <si>
    <t>Flaxville</t>
  </si>
  <si>
    <t>TOWN OF FORT PECK</t>
  </si>
  <si>
    <t>Fort Peck</t>
  </si>
  <si>
    <t>TOWN OF FROID</t>
  </si>
  <si>
    <t>Froid</t>
  </si>
  <si>
    <t>TOWN OF FROMBERG</t>
  </si>
  <si>
    <t>Fromberg</t>
  </si>
  <si>
    <t>TOWN OF GERALDINE</t>
  </si>
  <si>
    <t>Geraldine</t>
  </si>
  <si>
    <t>TOWN OF GRASS RANGE</t>
  </si>
  <si>
    <t>Grass Range</t>
  </si>
  <si>
    <t>TOWN OF HINGHAM</t>
  </si>
  <si>
    <t>Hingham</t>
  </si>
  <si>
    <t>TOWN OF HOBSON</t>
  </si>
  <si>
    <t>Hobson</t>
  </si>
  <si>
    <t>TOWN OF HOT SPRINGS</t>
  </si>
  <si>
    <t>Hot Springs</t>
  </si>
  <si>
    <t>TOWN OF HYSHAM</t>
  </si>
  <si>
    <t>Hysham</t>
  </si>
  <si>
    <t>TOWN OF ISMAY</t>
  </si>
  <si>
    <t>Ismay</t>
  </si>
  <si>
    <t>TOWN OF JOLIET</t>
  </si>
  <si>
    <t>Joliet</t>
  </si>
  <si>
    <t>TOWN OF JORDAN</t>
  </si>
  <si>
    <t>Jordan</t>
  </si>
  <si>
    <t>TOWN OF JUDITH GAP</t>
  </si>
  <si>
    <t>Judith Gap</t>
  </si>
  <si>
    <t>TOWN OF KEVIN</t>
  </si>
  <si>
    <t>Kevin</t>
  </si>
  <si>
    <t>TOWN OF LAVINA</t>
  </si>
  <si>
    <t>Lavina</t>
  </si>
  <si>
    <t>TOWN OF LIMA</t>
  </si>
  <si>
    <t>Lima</t>
  </si>
  <si>
    <t>TOWN OF LODGE GRASS</t>
  </si>
  <si>
    <t>Lodge Grass</t>
  </si>
  <si>
    <t>TOWN OF MANHATTAN</t>
  </si>
  <si>
    <t>Manhattan</t>
  </si>
  <si>
    <t>TOWN OF MEDICINE LAKE</t>
  </si>
  <si>
    <t>Medicine Lake</t>
  </si>
  <si>
    <t>TOWN OF MELSTONE</t>
  </si>
  <si>
    <t>Melstone</t>
  </si>
  <si>
    <t>TOWN OF MOORE</t>
  </si>
  <si>
    <t>Moore</t>
  </si>
  <si>
    <t>TOWN OF NASHUA</t>
  </si>
  <si>
    <t>Nashua</t>
  </si>
  <si>
    <t>TOWN OF NEIHART</t>
  </si>
  <si>
    <t>Neihart</t>
  </si>
  <si>
    <t>TOWN OF OPHEIM</t>
  </si>
  <si>
    <t>Opheim</t>
  </si>
  <si>
    <t>TOWN OF OUTLOOK</t>
  </si>
  <si>
    <t>Outlook</t>
  </si>
  <si>
    <t>TOWN OF PHILIPSBURG</t>
  </si>
  <si>
    <t>Philipsburg</t>
  </si>
  <si>
    <t>TOWN OF PINESDALE</t>
  </si>
  <si>
    <t>Pinesdale</t>
  </si>
  <si>
    <t>TOWN OF PLAINS</t>
  </si>
  <si>
    <t>Plains</t>
  </si>
  <si>
    <t>TOWN OF PLEVNA</t>
  </si>
  <si>
    <t>Plevna</t>
  </si>
  <si>
    <t>TOWN OF REXFORD</t>
  </si>
  <si>
    <t>Rexford</t>
  </si>
  <si>
    <t>TOWN OF RICHEY</t>
  </si>
  <si>
    <t>Richey</t>
  </si>
  <si>
    <t>TOWN OF RYEGATE</t>
  </si>
  <si>
    <t>Ryegate</t>
  </si>
  <si>
    <t>TOWN OF SACO</t>
  </si>
  <si>
    <t>Saco</t>
  </si>
  <si>
    <t>TOWN OF SHERIDAN</t>
  </si>
  <si>
    <t>Sheridan</t>
  </si>
  <si>
    <t>TOWN OF ST. IGNATIUS</t>
  </si>
  <si>
    <t>St. Ignatius</t>
  </si>
  <si>
    <t>TOWN OF STANFORD</t>
  </si>
  <si>
    <t>Stanford</t>
  </si>
  <si>
    <t>TOWN OF STEVENSVILLE</t>
  </si>
  <si>
    <t>Stevensville</t>
  </si>
  <si>
    <t>TOWN OF SUNBURST</t>
  </si>
  <si>
    <t>Sunburst</t>
  </si>
  <si>
    <t>TOWN OF SUPERIOR</t>
  </si>
  <si>
    <t>Superior</t>
  </si>
  <si>
    <t>TOWN OF TERRY</t>
  </si>
  <si>
    <t>Terry</t>
  </si>
  <si>
    <t>TOWN OF TWIN BRIDGES</t>
  </si>
  <si>
    <t>Twin Bridges</t>
  </si>
  <si>
    <t>TOWN OF VALIER</t>
  </si>
  <si>
    <t>Valier</t>
  </si>
  <si>
    <t>TOWN OF VIRGINIA CITY</t>
  </si>
  <si>
    <t>Virginia City</t>
  </si>
  <si>
    <t>TOWN OF WALKERVILLE</t>
  </si>
  <si>
    <t>Walkerville</t>
  </si>
  <si>
    <t>TOWN OF WEST YELLOWSTONE</t>
  </si>
  <si>
    <t>West Yellowstone</t>
  </si>
  <si>
    <t>TOWN OF WESTBY</t>
  </si>
  <si>
    <t>Westby</t>
  </si>
  <si>
    <t>TOWN OF WHITEHALL</t>
  </si>
  <si>
    <t>Whitehall</t>
  </si>
  <si>
    <t>TOWN OF WIBAUX</t>
  </si>
  <si>
    <t>Wibaux</t>
  </si>
  <si>
    <t>TOWN OF WINIFRED</t>
  </si>
  <si>
    <t>Winifred</t>
  </si>
  <si>
    <t>TOWN OF WINNETT</t>
  </si>
  <si>
    <t>Winnett</t>
  </si>
  <si>
    <t>TREASURE COUNTY</t>
  </si>
  <si>
    <t>VALLEY COUNTY</t>
  </si>
  <si>
    <t>WHEATLAND COUNTY</t>
  </si>
  <si>
    <t>WIBAUX COUNTY</t>
  </si>
  <si>
    <t>YELLOWSTONE COUNTY</t>
  </si>
  <si>
    <t>Entity Names &amp; Numbers:</t>
  </si>
  <si>
    <t>From cover page</t>
  </si>
  <si>
    <t>000000</t>
  </si>
  <si>
    <t>CONSISTING OF AUDITED FINANCIAL STATEMENTS AND                                                                                      OTHER SUPPLEMENTARY INFORMATION</t>
  </si>
  <si>
    <t>AUDITED FINANCIAL STATEMENTS</t>
  </si>
  <si>
    <t xml:space="preserve">PART 1 OF 2 </t>
  </si>
  <si>
    <t xml:space="preserve">PART 2 OF 2 </t>
  </si>
  <si>
    <t xml:space="preserve">     CONSISTENT WITH STATE LAW, I HEREBY TRANSMIT THE </t>
  </si>
  <si>
    <t>ANNUAL FINANCIAL REPORT FOR THE</t>
  </si>
  <si>
    <t>NAME OF COUNTY OFFICIALS/OFFICERS</t>
  </si>
  <si>
    <t>NAME OF CITY/TOWN OFFICIALS/OFFICERS</t>
  </si>
  <si>
    <t>Finance Director</t>
  </si>
  <si>
    <t>Police Judge</t>
  </si>
  <si>
    <t>Submitted by;</t>
  </si>
  <si>
    <t>County Clerk and Recorder or City/Town Clerk-Treasurer</t>
  </si>
  <si>
    <t>Preparer's contact information:</t>
  </si>
  <si>
    <t>Email:</t>
  </si>
  <si>
    <t>Phone:</t>
  </si>
  <si>
    <t>-3-</t>
  </si>
  <si>
    <t>REVISED 7/2021</t>
  </si>
  <si>
    <t>Replaced coverpage - same format as CCT AFR</t>
  </si>
  <si>
    <t>Added a drop-down for entity name &amp; formula for entity #</t>
  </si>
  <si>
    <t>Replaced the audit coverpage and OSI coverpage</t>
  </si>
  <si>
    <t>Moved the filing fee form behind the Coverpage - same order as CCT AFR</t>
  </si>
  <si>
    <t>July 2021 - Rev 21.1</t>
  </si>
  <si>
    <t>Insert your audit after Audit Report - Pt 1.</t>
  </si>
  <si>
    <t>Update the Table of Contents following OSI - Pt. 2 with page numbers for additional required documents.</t>
  </si>
  <si>
    <t>Complete the Cash Reconciliation Schedule. Include these statements even if your cash is not in balance.</t>
  </si>
  <si>
    <t>CUSTODIAL  FUNDS  (list)</t>
  </si>
  <si>
    <t>CUSTODIAL - CITIES AND TOWNS (list)</t>
  </si>
  <si>
    <t>CUSTODIAL - OTHER</t>
  </si>
  <si>
    <t>TOTAL TRUST AND CUSTODIAL FUNDS</t>
  </si>
  <si>
    <t>Custodial - State (all)</t>
  </si>
  <si>
    <t>FISCAL YEAR ENDING JUNE 30, 20</t>
  </si>
  <si>
    <r>
      <t>*</t>
    </r>
    <r>
      <rPr>
        <b/>
        <u/>
        <sz val="10"/>
        <color rgb="FF0070C0"/>
        <rFont val="Arial"/>
        <family val="2"/>
      </rPr>
      <t>NOTE</t>
    </r>
    <r>
      <rPr>
        <b/>
        <sz val="10"/>
        <color rgb="FF0070C0"/>
        <rFont val="Arial"/>
        <family val="2"/>
      </rPr>
      <t>: A Trial Balance (TB)  Report is MANDATORY beginning with FY2024 AFR submissions. The TB must be in excel format.  You may be able to produce this in your software - check with your software vendor .</t>
    </r>
  </si>
  <si>
    <t xml:space="preserve">If using Black Mountain Software the Trial Balance report is called "Trial Balance with Revenues and Expenditures".  Run the report for period 13 (if your entity uses period 13), or for the final month of the fiscal year end. </t>
  </si>
  <si>
    <t>Complete Cover Page 1 of 2 - for the audit portion of your submission. Enter your Entity Name and Address.  Complete the fiscal year information for the report being submitted.</t>
  </si>
  <si>
    <t>Detailed Closing Trial Balance Report</t>
  </si>
  <si>
    <r>
      <t>Counties, Cities and Towns</t>
    </r>
    <r>
      <rPr>
        <b/>
        <sz val="12"/>
        <rFont val="Arial"/>
        <family val="2"/>
      </rPr>
      <t xml:space="preserve"> are required to complete and submit a detailed, closing Trial Balance</t>
    </r>
  </si>
  <si>
    <t xml:space="preserve">Most local government software packages have an option to generate a detailed trial balance report.  </t>
  </si>
  <si>
    <t>If you need assistance compiling or submitting this document please contact the LGSB Help Desk at 406-444-9101 or via email at LGSBHelp@mt.gov</t>
  </si>
  <si>
    <r>
      <rPr>
        <b/>
        <u/>
        <sz val="11"/>
        <color rgb="FF0070C0"/>
        <rFont val="Arial"/>
        <family val="2"/>
      </rPr>
      <t>Please note:</t>
    </r>
    <r>
      <rPr>
        <sz val="10"/>
        <color rgb="FF0070C0"/>
        <rFont val="Arial"/>
        <family val="2"/>
      </rPr>
      <t xml:space="preserve"> </t>
    </r>
    <r>
      <rPr>
        <sz val="10"/>
        <rFont val="Arial"/>
        <family val="2"/>
      </rPr>
      <t xml:space="preserve">You may be able to produce these statements using your accounting software as long as it provides equivalent information or you can complete the LGSB AFR pages and move them into this document for submittal. </t>
    </r>
  </si>
  <si>
    <t>Statement of Net Position (LGSB AFR format page 82)</t>
  </si>
  <si>
    <t>Combining Statement of Cash Flows (LGSB AFR format page 81)</t>
  </si>
  <si>
    <t>Statement of Revenues, Expenses and Changes in Net Position (LGSB AFR format page 83)</t>
  </si>
  <si>
    <t>Combining Statement of Cash Flows (LGSB AFR format page 84)</t>
  </si>
  <si>
    <t>Statement of Revenues, Expenses and Changes in Fund Net Position (LGSB AFR format page 80)</t>
  </si>
  <si>
    <t>Statement of Net Position (LGSB AFR format page 79)</t>
  </si>
  <si>
    <t>Combining Statement of Revenues, Expenditures &amp; Changes in Fund Balance (LGSB AFR format pages 65-66)</t>
  </si>
  <si>
    <t>Combining Balance Sheet of Non-major Debt Service Funds (LGSB AFR format pages 67-67)</t>
  </si>
  <si>
    <t>Combining Statement of Revenues, Expenditures &amp; Changes in Fund Balance (LGSB AFR format pages 69-70)</t>
  </si>
  <si>
    <t>Combining Balance Sheet of Non-major Capital Project Funds (AFR format pages 71-72)</t>
  </si>
  <si>
    <t>Combining Statement of Revenues, Expenditures &amp; Changes in Fund Balance (LGSB AFR format pages 73-74)</t>
  </si>
  <si>
    <t>Combining Balance Sheet of Non-major Permanent Funds (LGSB AFR format pages 75-76)</t>
  </si>
  <si>
    <t>Combining Statement of Revenues, Expenditures &amp; Changes in Fund Balance (LGSB AFR format pages 77-78)</t>
  </si>
  <si>
    <t xml:space="preserve">If the ACFR includes this information - this tab is considered satisfied. </t>
  </si>
  <si>
    <t>Combining Balance Sheet of Non-major Special Revenue Funds (LGSB AFR format pages 63-64)</t>
  </si>
  <si>
    <r>
      <t xml:space="preserve">Begin by reviewing the additional documents and schedules that will be required as part of your AFR submission. The mandatory schedules, reports and documents are listed on the Table of Contents page. Your report </t>
    </r>
    <r>
      <rPr>
        <b/>
        <u/>
        <sz val="11"/>
        <rFont val="Arial"/>
        <family val="2"/>
      </rPr>
      <t>will not be accepted</t>
    </r>
    <r>
      <rPr>
        <sz val="11"/>
        <rFont val="Arial"/>
        <family val="2"/>
      </rPr>
      <t xml:space="preserve"> without these schedules and documents.</t>
    </r>
  </si>
  <si>
    <t>follow the BARS chart for funds and accounts.</t>
  </si>
  <si>
    <t>include every fund with a balance and/or activity (ex: assets, liabilities, expenses, revenues).</t>
  </si>
  <si>
    <t>be in Excel format and on one worksheet.</t>
  </si>
  <si>
    <t>include every account within a fund as a separate line item (ex: 1000.101000, 1000.311022, 2110.113020).</t>
  </si>
  <si>
    <t>reflect every expense and revenue transaction as a separate line (not combined by type or fund).</t>
  </si>
  <si>
    <t xml:space="preserve">reflect the beginning balance, change in balance (net change or increases and decreases columns, and ending balance. </t>
  </si>
  <si>
    <t>Trial Balance Report with Revenues and Expenditures</t>
  </si>
  <si>
    <r>
      <t xml:space="preserve">When remitting an audit report in lieu of the Annual Financial Report, you </t>
    </r>
    <r>
      <rPr>
        <b/>
        <u/>
        <sz val="10"/>
        <color rgb="FF0070C0"/>
        <rFont val="Arial"/>
        <family val="2"/>
      </rPr>
      <t>must</t>
    </r>
    <r>
      <rPr>
        <b/>
        <sz val="10"/>
        <color rgb="FF0070C0"/>
        <rFont val="Arial"/>
        <family val="2"/>
      </rPr>
      <t xml:space="preserve"> manually complete a filing fee form. The form is located right after the COVER PAGE tab of this workbook.
You can also find a stand alone filing fee form on the LGSB Website in the Accounting and Financial Reporting section.</t>
    </r>
  </si>
  <si>
    <t>Detailed, closing Trial Balance Report (in Excel format)</t>
  </si>
  <si>
    <t>See instructions and TB example tab for more information on the structure of a Trial Balance report</t>
  </si>
  <si>
    <t>7/1/202X</t>
  </si>
  <si>
    <t>6/30/202X</t>
  </si>
  <si>
    <r>
      <rPr>
        <b/>
        <sz val="14"/>
        <rFont val="Calibri"/>
        <family val="2"/>
        <scheme val="minor"/>
      </rPr>
      <t xml:space="preserve">FEE REQUIREMENT:  </t>
    </r>
    <r>
      <rPr>
        <sz val="14"/>
        <rFont val="Calibri"/>
        <family val="2"/>
        <scheme val="minor"/>
      </rPr>
      <t xml:space="preserve">As provided by 2-7-514, MCA, each local government  required to have an audit under 2-7-503, MCA, shall pay an annual filing fee to the department; the fee schedule shall be based upon the local government's annual revenue amounts.  Administrative Rule 2.4.402 defines "revenue" as all receipts of a local government entity from any source excluding the proceeds from bond issuances and other long-term debt. </t>
    </r>
    <r>
      <rPr>
        <b/>
        <sz val="14"/>
        <rFont val="Calibri"/>
        <family val="2"/>
        <scheme val="minor"/>
      </rPr>
      <t xml:space="preserve">
</t>
    </r>
    <r>
      <rPr>
        <b/>
        <sz val="14"/>
        <color rgb="FFFF0000"/>
        <rFont val="Calibri"/>
        <family val="2"/>
        <scheme val="minor"/>
      </rPr>
      <t>NOTE: Effective for FY2025 and future, the audit requirement threshold is &gt; $1,000,000.  The filing fee forms have not yet been
updated to reflect the pricing categories.  Please contact LGSB at 406-444-9101 or LGSBHelp@mt.gov to get the proper fee.</t>
    </r>
    <r>
      <rPr>
        <b/>
        <sz val="14"/>
        <rFont val="Calibri"/>
        <family val="2"/>
        <scheme val="minor"/>
      </rPr>
      <t xml:space="preserve">
AUDIT REQUIREMENT:  </t>
    </r>
    <r>
      <rPr>
        <sz val="14"/>
        <rFont val="Calibri"/>
        <family val="2"/>
        <scheme val="minor"/>
      </rPr>
      <t xml:space="preserve">As provided by 2-7-503, MCA, each local government  receiving revenue or financial assistance in excess of $750,000, regardless of the source of revenue or financial assistance, shall have an audit. "Financial Assistance" is defined as including assistance provided by a federal, state, or local government entity in the form of loans and loan guarantees.
</t>
    </r>
    <r>
      <rPr>
        <b/>
        <sz val="14"/>
        <rFont val="Calibri"/>
        <family val="2"/>
        <scheme val="minor"/>
      </rPr>
      <t>Part II - Determination of Audit Requirement.</t>
    </r>
    <r>
      <rPr>
        <sz val="14"/>
        <rFont val="Calibri"/>
        <family val="2"/>
        <scheme val="minor"/>
      </rPr>
      <t xml:space="preserve"> Loan proceeds received in the fiscal year that were used to refinance (payoff) existing debt will not be considered as "Financial Assistance" when determining the current audit requirement. </t>
    </r>
  </si>
  <si>
    <r>
      <rPr>
        <b/>
        <sz val="12"/>
        <color rgb="FFFF0000"/>
        <rFont val="Calibri"/>
        <family val="2"/>
        <scheme val="minor"/>
      </rPr>
      <t>If total revenues are equal to or less than $750,000 (for FY2024 and earlier) or $1,000,000 (for FY2025)</t>
    </r>
    <r>
      <rPr>
        <sz val="12"/>
        <color theme="1"/>
        <rFont val="Calibri"/>
        <family val="2"/>
        <scheme val="minor"/>
      </rPr>
      <t xml:space="preserve">, no filing fee is required to be paid. However, your entity may be subject to audit requirements. 
</t>
    </r>
    <r>
      <rPr>
        <b/>
        <i/>
        <u/>
        <sz val="12"/>
        <color rgb="FFFF0000"/>
        <rFont val="Calibri"/>
        <family val="2"/>
        <scheme val="minor"/>
      </rPr>
      <t>Must</t>
    </r>
    <r>
      <rPr>
        <b/>
        <i/>
        <sz val="12"/>
        <color rgb="FFFF0000"/>
        <rFont val="Calibri"/>
        <family val="2"/>
        <scheme val="minor"/>
      </rPr>
      <t xml:space="preserve">complete Part II </t>
    </r>
    <r>
      <rPr>
        <sz val="12"/>
        <color theme="1"/>
        <rFont val="Calibri"/>
        <family val="2"/>
        <scheme val="minor"/>
      </rPr>
      <t>below to determine if there is an audit requirement.</t>
    </r>
    <r>
      <rPr>
        <b/>
        <i/>
        <sz val="12"/>
        <color rgb="FFFF0000"/>
        <rFont val="Calibri"/>
        <family val="2"/>
        <scheme val="minor"/>
      </rPr>
      <t xml:space="preserve"> </t>
    </r>
    <r>
      <rPr>
        <sz val="12"/>
        <color theme="1"/>
        <rFont val="Calibri"/>
        <family val="2"/>
        <scheme val="minor"/>
      </rPr>
      <t xml:space="preserve">
</t>
    </r>
    <r>
      <rPr>
        <b/>
        <sz val="12"/>
        <color rgb="FFFF0000"/>
        <rFont val="Calibri"/>
        <family val="2"/>
        <scheme val="minor"/>
      </rPr>
      <t xml:space="preserve">If total revenues plus adjusted debt proceeds in the fiscal year exceed $750,000 (for FY2024 and earlier) or $1,000,000 (for FY2025) </t>
    </r>
    <r>
      <rPr>
        <sz val="12"/>
        <color theme="1"/>
        <rFont val="Calibri"/>
        <family val="2"/>
        <scheme val="minor"/>
      </rPr>
      <t xml:space="preserve"> your entity will be subject to audit requirements . </t>
    </r>
  </si>
  <si>
    <t>Your annual financial report package submission will not be considered complete without the Trial Balance report</t>
  </si>
  <si>
    <t xml:space="preserve">and the Trial Balance certification. </t>
  </si>
  <si>
    <t>Addtionally, a trial balance certification must also accompany the trial balance report when submitted at the 6 months after fiscal year deadline.</t>
  </si>
  <si>
    <t>If a local government has applied for and received an AIL extension, a detailed trial balance report</t>
  </si>
  <si>
    <t xml:space="preserve">and a trial balance certification must be submitted to LGSB within 6 months of the normal AFR deadline. </t>
  </si>
  <si>
    <t xml:space="preserve">The detailed, closing trial balance report is to be submitted as as a separate document via the portal on the LGSB website: http//sfsd.mt.gov/LGSB or via email to LGSPortalRegistration@mt.gov.
</t>
  </si>
  <si>
    <t>Completing and submitting the AIL template.</t>
  </si>
  <si>
    <t>How to submit an ACFR or Audit in lieu (AIL) for a County, City or Town Annual Financial Report (AFR)</t>
  </si>
  <si>
    <r>
      <t xml:space="preserve">The Trial Balance Report </t>
    </r>
    <r>
      <rPr>
        <b/>
        <sz val="11"/>
        <rFont val="Arial"/>
        <family val="2"/>
      </rPr>
      <t>must</t>
    </r>
    <r>
      <rPr>
        <sz val="11"/>
        <rFont val="Arial"/>
        <family val="2"/>
      </rPr>
      <t xml:space="preserve"> (see TRIAL BALANCE tab for an example)</t>
    </r>
  </si>
  <si>
    <t>Example of a Detailed Trial Balance Report</t>
  </si>
  <si>
    <t xml:space="preserve">If submitting an audit in lieu of the AFR you should have already submitted a detailed trial balance report within 6 months of the end of the fiscal year. </t>
  </si>
  <si>
    <t xml:space="preserve">The report mustfollow BARS charts of accounts, be in Excel format, and preferrably on one worksheet tab (rather than multiple tabs). </t>
  </si>
  <si>
    <t>Check with your software vendor to determine the correct way to generate this detailed report for the final month (preferrably for period 13 if your entity uses it)</t>
  </si>
  <si>
    <t>of the fiscal year end report being submitted.</t>
  </si>
  <si>
    <t>For the Accounting Period: 6 / 24  OR 13 / 24</t>
  </si>
  <si>
    <r>
      <t xml:space="preserve">Other Required Documents/Forms: </t>
    </r>
    <r>
      <rPr>
        <b/>
        <u/>
        <sz val="12"/>
        <color rgb="FFFF0000"/>
        <rFont val="Arial"/>
        <family val="2"/>
      </rPr>
      <t>NOTE: the following items should have been forwarded to the DOA/LGSB</t>
    </r>
    <r>
      <rPr>
        <b/>
        <u/>
        <sz val="12"/>
        <rFont val="Arial"/>
        <family val="2"/>
      </rPr>
      <t xml:space="preserve"> </t>
    </r>
    <r>
      <rPr>
        <b/>
        <u/>
        <sz val="12"/>
        <color rgb="FFFF0000"/>
        <rFont val="Arial"/>
        <family val="2"/>
      </rPr>
      <t>within 6 months of the original AFR due date with the extension request.</t>
    </r>
  </si>
  <si>
    <t>NEW Requirement beginning with FY2024 reports - Trial Balance Report, Trial Balance Certification</t>
  </si>
  <si>
    <t xml:space="preserve">NEW Filing Fee Form Requirement </t>
  </si>
  <si>
    <t>If a local government has previously been approved for an ACFR/AIL extension, the filing fee form was required to</t>
  </si>
  <si>
    <t>be submitted with the trial balance report and trial balance certification within 6 months of the fiscal year end (the original AFR deadline).</t>
  </si>
  <si>
    <t xml:space="preserve">      If this hasn't been previously submitted, it must be submitted with the ACFR/AIL report.</t>
  </si>
  <si>
    <t>If the filing fee form has not been previously submitted, follow the instructions on the form. 
Submit a copy of the form with your ACFR or Audit in lieu of the AFR and mail a copy of the form when remitting with the filing fee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</si>
</sst>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409]mmmm\-yy;@"/>
    <numFmt numFmtId="165" formatCode="mmmm\ d\,\ yyyy"/>
    <numFmt numFmtId="166" formatCode="[$-409]mmmm\ d\,\ yyyy;@"/>
    <numFmt numFmtId="167" formatCode="&quot;$&quot;#,##0"/>
    <numFmt numFmtId="168" formatCode="&quot;$&quot;#,##0.00"/>
  </numFmts>
  <fonts count="10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10"/>
      <name val="Arial"/>
      <family val="2"/>
    </font>
    <font>
      <b/>
      <u/>
      <sz val="10"/>
      <color indexed="12"/>
      <name val="Arial"/>
      <family val="2"/>
    </font>
    <font>
      <u/>
      <sz val="11"/>
      <color theme="10"/>
      <name val="Calibri"/>
      <family val="2"/>
      <scheme val="minor"/>
    </font>
    <font>
      <sz val="12"/>
      <name val="Arial"/>
      <family val="2"/>
    </font>
    <font>
      <sz val="10"/>
      <color theme="1"/>
      <name val="Calibri"/>
      <family val="2"/>
      <scheme val="minor"/>
    </font>
    <font>
      <b/>
      <sz val="14"/>
      <name val="Arial"/>
      <family val="2"/>
    </font>
    <font>
      <b/>
      <sz val="10"/>
      <name val="Arial"/>
      <family val="2"/>
    </font>
    <font>
      <b/>
      <sz val="12"/>
      <name val="Arial"/>
      <family val="2"/>
    </font>
    <font>
      <sz val="10"/>
      <name val="Times New Roman"/>
      <family val="1"/>
    </font>
    <font>
      <b/>
      <u/>
      <sz val="12"/>
      <name val="Times New Roman"/>
      <family val="1"/>
    </font>
    <font>
      <sz val="12"/>
      <name val="Times New Roman"/>
      <family val="1"/>
    </font>
    <font>
      <sz val="10"/>
      <color theme="1"/>
      <name val="Arial"/>
      <family val="2"/>
    </font>
    <font>
      <sz val="14"/>
      <name val="Arial"/>
      <family val="2"/>
    </font>
    <font>
      <b/>
      <u/>
      <sz val="10"/>
      <name val="Arial"/>
      <family val="2"/>
    </font>
    <font>
      <b/>
      <sz val="14"/>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b/>
      <sz val="12"/>
      <name val="Calibri"/>
      <family val="2"/>
      <scheme val="minor"/>
    </font>
    <font>
      <sz val="14"/>
      <name val="Calibri"/>
      <family val="2"/>
      <scheme val="minor"/>
    </font>
    <font>
      <b/>
      <sz val="16"/>
      <name val="Calibri"/>
      <family val="2"/>
      <scheme val="minor"/>
    </font>
    <font>
      <b/>
      <i/>
      <sz val="14"/>
      <name val="Calibri"/>
      <family val="2"/>
      <scheme val="minor"/>
    </font>
    <font>
      <b/>
      <u/>
      <sz val="16"/>
      <name val="Calibri"/>
      <family val="2"/>
      <scheme val="minor"/>
    </font>
    <font>
      <b/>
      <sz val="14"/>
      <color rgb="FF0070C0"/>
      <name val="Calibri"/>
      <family val="2"/>
      <scheme val="minor"/>
    </font>
    <font>
      <b/>
      <u/>
      <sz val="14"/>
      <color rgb="FF0070C0"/>
      <name val="Calibri"/>
      <family val="2"/>
      <scheme val="minor"/>
    </font>
    <font>
      <b/>
      <i/>
      <u/>
      <sz val="14"/>
      <color rgb="FF0070C0"/>
      <name val="Calibri"/>
      <family val="2"/>
      <scheme val="minor"/>
    </font>
    <font>
      <b/>
      <i/>
      <sz val="14"/>
      <color rgb="FF0070C0"/>
      <name val="Calibri"/>
      <family val="2"/>
      <scheme val="minor"/>
    </font>
    <font>
      <b/>
      <u/>
      <sz val="14"/>
      <name val="Calibri"/>
      <family val="2"/>
      <scheme val="minor"/>
    </font>
    <font>
      <sz val="12"/>
      <name val="Calibri"/>
      <family val="2"/>
      <scheme val="minor"/>
    </font>
    <font>
      <sz val="12"/>
      <color theme="1"/>
      <name val="Calibri"/>
      <family val="2"/>
      <scheme val="minor"/>
    </font>
    <font>
      <sz val="11"/>
      <name val="Calibri"/>
      <family val="2"/>
      <scheme val="minor"/>
    </font>
    <font>
      <sz val="12"/>
      <color theme="0"/>
      <name val="Calibri"/>
      <family val="2"/>
      <scheme val="minor"/>
    </font>
    <font>
      <b/>
      <sz val="18"/>
      <color theme="1"/>
      <name val="Calibri"/>
      <family val="2"/>
      <scheme val="minor"/>
    </font>
    <font>
      <b/>
      <sz val="14"/>
      <color theme="0"/>
      <name val="Calibri"/>
      <family val="2"/>
      <scheme val="minor"/>
    </font>
    <font>
      <b/>
      <i/>
      <sz val="12"/>
      <color theme="0"/>
      <name val="Calibri"/>
      <family val="2"/>
      <scheme val="minor"/>
    </font>
    <font>
      <sz val="12"/>
      <color rgb="FFFF0000"/>
      <name val="Calibri"/>
      <family val="2"/>
      <scheme val="minor"/>
    </font>
    <font>
      <b/>
      <sz val="18"/>
      <color rgb="FFFF0000"/>
      <name val="Calibri"/>
      <family val="2"/>
      <scheme val="minor"/>
    </font>
    <font>
      <b/>
      <i/>
      <sz val="14"/>
      <color theme="0"/>
      <name val="Calibri"/>
      <family val="2"/>
      <scheme val="minor"/>
    </font>
    <font>
      <b/>
      <sz val="12"/>
      <color rgb="FFFF0000"/>
      <name val="Calibri"/>
      <family val="2"/>
      <scheme val="minor"/>
    </font>
    <font>
      <b/>
      <i/>
      <u/>
      <sz val="12"/>
      <color rgb="FFFF0000"/>
      <name val="Calibri"/>
      <family val="2"/>
      <scheme val="minor"/>
    </font>
    <font>
      <b/>
      <i/>
      <sz val="12"/>
      <color rgb="FFFF0000"/>
      <name val="Calibri"/>
      <family val="2"/>
      <scheme val="minor"/>
    </font>
    <font>
      <b/>
      <sz val="13"/>
      <color theme="1"/>
      <name val="Calibri"/>
      <family val="2"/>
      <scheme val="minor"/>
    </font>
    <font>
      <b/>
      <sz val="14"/>
      <color rgb="FFFF0000"/>
      <name val="Calibri"/>
      <family val="2"/>
      <scheme val="minor"/>
    </font>
    <font>
      <sz val="14"/>
      <color theme="0"/>
      <name val="Calibri"/>
      <family val="2"/>
      <scheme val="minor"/>
    </font>
    <font>
      <b/>
      <u/>
      <sz val="14"/>
      <color theme="1"/>
      <name val="Calibri"/>
      <family val="2"/>
      <scheme val="minor"/>
    </font>
    <font>
      <sz val="14"/>
      <color theme="1"/>
      <name val="Calibri"/>
      <family val="2"/>
      <scheme val="minor"/>
    </font>
    <font>
      <b/>
      <sz val="11"/>
      <color theme="1"/>
      <name val="Calibri"/>
      <family val="2"/>
      <scheme val="minor"/>
    </font>
    <font>
      <b/>
      <i/>
      <u/>
      <sz val="11.5"/>
      <color rgb="FFFF0000"/>
      <name val="Calibri"/>
      <family val="2"/>
      <scheme val="minor"/>
    </font>
    <font>
      <b/>
      <sz val="11"/>
      <color rgb="FFFF0000"/>
      <name val="Calibri"/>
      <family val="2"/>
      <scheme val="minor"/>
    </font>
    <font>
      <b/>
      <i/>
      <u/>
      <sz val="14"/>
      <name val="Calibri"/>
      <family val="2"/>
      <scheme val="minor"/>
    </font>
    <font>
      <b/>
      <sz val="10"/>
      <color theme="1"/>
      <name val="Arial"/>
      <family val="2"/>
    </font>
    <font>
      <b/>
      <u/>
      <sz val="12"/>
      <name val="Arial"/>
      <family val="2"/>
    </font>
    <font>
      <b/>
      <sz val="36"/>
      <color rgb="FF0070C0"/>
      <name val="Arial"/>
      <family val="2"/>
    </font>
    <font>
      <b/>
      <sz val="11"/>
      <name val="Arial"/>
      <family val="2"/>
    </font>
    <font>
      <sz val="11"/>
      <name val="Arial"/>
      <family val="2"/>
    </font>
    <font>
      <b/>
      <sz val="10"/>
      <color rgb="FF0070C0"/>
      <name val="Arial"/>
      <family val="2"/>
    </font>
    <font>
      <b/>
      <u/>
      <sz val="10"/>
      <color rgb="FF0070C0"/>
      <name val="Arial"/>
      <family val="2"/>
    </font>
    <font>
      <b/>
      <i/>
      <sz val="10"/>
      <color rgb="FF0070C0"/>
      <name val="Arial"/>
      <family val="2"/>
    </font>
    <font>
      <u/>
      <sz val="10"/>
      <name val="Arial"/>
      <family val="2"/>
    </font>
    <font>
      <b/>
      <sz val="18"/>
      <name val="Arial"/>
      <family val="2"/>
    </font>
    <font>
      <sz val="10"/>
      <color rgb="FF0070C0"/>
      <name val="Arial"/>
      <family val="2"/>
    </font>
    <font>
      <b/>
      <u/>
      <sz val="11"/>
      <color rgb="FF0070C0"/>
      <name val="Arial"/>
      <family val="2"/>
    </font>
    <font>
      <b/>
      <sz val="16"/>
      <color rgb="FF0070C0"/>
      <name val="Arial"/>
      <family val="2"/>
    </font>
    <font>
      <u/>
      <sz val="11"/>
      <name val="Arial"/>
      <family val="2"/>
    </font>
    <font>
      <b/>
      <u/>
      <sz val="11"/>
      <name val="Arial"/>
      <family val="2"/>
    </font>
    <font>
      <sz val="9"/>
      <color indexed="81"/>
      <name val="Tahoma"/>
      <family val="2"/>
    </font>
    <font>
      <sz val="10"/>
      <name val="Arial"/>
    </font>
    <font>
      <b/>
      <sz val="14"/>
      <color theme="4" tint="-0.249977111117893"/>
      <name val="Arial"/>
      <family val="2"/>
    </font>
    <font>
      <b/>
      <sz val="16"/>
      <color theme="3"/>
      <name val="HelveticaNeueLT Std Med"/>
      <family val="2"/>
    </font>
    <font>
      <b/>
      <sz val="18"/>
      <color theme="3"/>
      <name val="HelveticaNeueLT Std Med"/>
      <family val="2"/>
    </font>
    <font>
      <b/>
      <sz val="12"/>
      <color theme="4" tint="-0.249977111117893"/>
      <name val="Arial"/>
      <family val="2"/>
    </font>
    <font>
      <b/>
      <sz val="14"/>
      <color theme="3"/>
      <name val="HelveticaNeueLT Std Med"/>
      <family val="2"/>
    </font>
    <font>
      <u/>
      <sz val="14"/>
      <color theme="10"/>
      <name val="HelveticaNeueLT Std Med"/>
      <family val="2"/>
    </font>
    <font>
      <b/>
      <sz val="10"/>
      <color theme="4" tint="-0.249977111117893"/>
      <name val="Arial"/>
      <family val="2"/>
    </font>
    <font>
      <b/>
      <sz val="16"/>
      <color theme="3" tint="-0.249977111117893"/>
      <name val="Arial"/>
      <family val="2"/>
    </font>
    <font>
      <b/>
      <sz val="24"/>
      <color theme="9" tint="-0.499984740745262"/>
      <name val="Arial"/>
      <family val="2"/>
    </font>
    <font>
      <sz val="10"/>
      <color theme="3" tint="-0.249977111117893"/>
      <name val="Arial"/>
      <family val="2"/>
    </font>
    <font>
      <b/>
      <sz val="24"/>
      <color theme="3" tint="-0.249977111117893"/>
      <name val="Arial"/>
      <family val="2"/>
    </font>
    <font>
      <sz val="16"/>
      <color indexed="10"/>
      <name val="Arial"/>
      <family val="2"/>
    </font>
    <font>
      <b/>
      <sz val="28"/>
      <color theme="3" tint="-0.249977111117893"/>
      <name val="HelveticaNeueLT Std"/>
      <family val="2"/>
    </font>
    <font>
      <sz val="28"/>
      <color theme="3" tint="-0.249977111117893"/>
      <name val="HelveticaNeueLT Std"/>
      <family val="2"/>
    </font>
    <font>
      <sz val="10"/>
      <name val="HelveticaNeueLT Std"/>
      <family val="2"/>
    </font>
    <font>
      <sz val="10"/>
      <color indexed="12"/>
      <name val="Arial"/>
      <family val="2"/>
    </font>
    <font>
      <b/>
      <sz val="10"/>
      <color indexed="12"/>
      <name val="Arial"/>
      <family val="2"/>
    </font>
    <font>
      <sz val="8"/>
      <color indexed="12"/>
      <name val="Arial"/>
      <family val="2"/>
    </font>
    <font>
      <b/>
      <sz val="10"/>
      <color theme="9" tint="-0.249977111117893"/>
      <name val="HelveticaNeueLT Std"/>
      <family val="2"/>
    </font>
    <font>
      <b/>
      <sz val="11"/>
      <color indexed="81"/>
      <name val="Tahoma"/>
      <family val="2"/>
    </font>
    <font>
      <sz val="14"/>
      <color theme="3" tint="-0.249977111117893"/>
      <name val="HelveticaNeueLT Std Med"/>
      <family val="2"/>
    </font>
    <font>
      <sz val="16"/>
      <color theme="3" tint="-0.249977111117893"/>
      <name val="HelveticaNeueLT Std"/>
      <family val="2"/>
    </font>
    <font>
      <b/>
      <sz val="36"/>
      <color theme="3" tint="-0.249977111117893"/>
      <name val="Arial"/>
      <family val="2"/>
    </font>
    <font>
      <b/>
      <i/>
      <sz val="11"/>
      <name val="Arial"/>
      <family val="2"/>
    </font>
    <font>
      <sz val="16"/>
      <color rgb="FFFF0000"/>
      <name val="Arial"/>
      <family val="2"/>
    </font>
    <font>
      <b/>
      <sz val="16"/>
      <color rgb="FFFF0000"/>
      <name val="Arial"/>
      <family val="2"/>
    </font>
    <font>
      <b/>
      <u/>
      <sz val="12"/>
      <color rgb="FFFF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gray125">
        <bgColor theme="0" tint="-0.249977111117893"/>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s>
  <cellStyleXfs count="20">
    <xf numFmtId="0" fontId="0" fillId="0" borderId="0"/>
    <xf numFmtId="42" fontId="7" fillId="0" borderId="0" applyFont="0" applyFill="0" applyBorder="0" applyAlignment="0" applyProtection="0"/>
    <xf numFmtId="42"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xf numFmtId="0" fontId="7" fillId="0" borderId="0"/>
    <xf numFmtId="0" fontId="11" fillId="0" borderId="0"/>
    <xf numFmtId="0" fontId="11" fillId="0" borderId="0"/>
    <xf numFmtId="0" fontId="11" fillId="0" borderId="0"/>
    <xf numFmtId="0" fontId="6" fillId="0" borderId="0"/>
    <xf numFmtId="0" fontId="6" fillId="0" borderId="0"/>
    <xf numFmtId="0" fontId="7" fillId="0" borderId="0"/>
    <xf numFmtId="0" fontId="6" fillId="0" borderId="0"/>
    <xf numFmtId="0" fontId="7" fillId="0" borderId="0"/>
    <xf numFmtId="0" fontId="12" fillId="0" borderId="0"/>
    <xf numFmtId="0" fontId="12" fillId="0" borderId="0"/>
    <xf numFmtId="0" fontId="5" fillId="0" borderId="0"/>
    <xf numFmtId="0" fontId="74" fillId="0" borderId="0"/>
  </cellStyleXfs>
  <cellXfs count="454">
    <xf numFmtId="0" fontId="0" fillId="0" borderId="0" xfId="0"/>
    <xf numFmtId="0" fontId="0" fillId="0" borderId="0" xfId="0" applyAlignment="1">
      <alignment horizontal="centerContinuous"/>
    </xf>
    <xf numFmtId="0" fontId="0" fillId="0" borderId="6" xfId="0" applyBorder="1"/>
    <xf numFmtId="0" fontId="14" fillId="0" borderId="7" xfId="0" applyFont="1" applyBorder="1" applyAlignment="1">
      <alignment horizontal="center"/>
    </xf>
    <xf numFmtId="0" fontId="0" fillId="0" borderId="8" xfId="0" applyBorder="1"/>
    <xf numFmtId="0" fontId="0" fillId="0" borderId="7" xfId="0" applyBorder="1"/>
    <xf numFmtId="0" fontId="0" fillId="0" borderId="10" xfId="0" applyBorder="1"/>
    <xf numFmtId="0" fontId="0" fillId="0" borderId="12" xfId="0" applyBorder="1"/>
    <xf numFmtId="0" fontId="0" fillId="0" borderId="13" xfId="0" applyBorder="1"/>
    <xf numFmtId="0" fontId="0" fillId="0" borderId="16" xfId="0" applyBorder="1"/>
    <xf numFmtId="0" fontId="0" fillId="0" borderId="17" xfId="0" applyBorder="1"/>
    <xf numFmtId="0" fontId="0" fillId="0" borderId="19" xfId="0" applyBorder="1"/>
    <xf numFmtId="0" fontId="0" fillId="0" borderId="20" xfId="0" applyBorder="1"/>
    <xf numFmtId="0" fontId="0" fillId="0" borderId="22" xfId="0" applyBorder="1"/>
    <xf numFmtId="0" fontId="0" fillId="0" borderId="21" xfId="0" applyBorder="1"/>
    <xf numFmtId="0" fontId="0" fillId="0" borderId="5" xfId="0" applyBorder="1"/>
    <xf numFmtId="0" fontId="0" fillId="0" borderId="4" xfId="0" applyBorder="1"/>
    <xf numFmtId="0" fontId="0" fillId="0" borderId="25" xfId="0" applyBorder="1"/>
    <xf numFmtId="0" fontId="0" fillId="0" borderId="5" xfId="0" applyBorder="1" applyAlignment="1">
      <alignment horizontal="centerContinuous"/>
    </xf>
    <xf numFmtId="0" fontId="0" fillId="0" borderId="26" xfId="0" applyBorder="1"/>
    <xf numFmtId="0" fontId="0" fillId="0" borderId="27" xfId="0" applyBorder="1"/>
    <xf numFmtId="0" fontId="15" fillId="0" borderId="0" xfId="0" quotePrefix="1" applyFont="1" applyAlignment="1">
      <alignment horizontal="centerContinuous"/>
    </xf>
    <xf numFmtId="0" fontId="16" fillId="0" borderId="0" xfId="0" applyFont="1" applyAlignment="1">
      <alignment horizontal="centerContinuous"/>
    </xf>
    <xf numFmtId="49" fontId="16" fillId="0" borderId="0" xfId="0" applyNumberFormat="1" applyFont="1" applyAlignment="1" applyProtection="1">
      <alignment horizontal="center"/>
      <protection locked="0"/>
    </xf>
    <xf numFmtId="0" fontId="0" fillId="0" borderId="7" xfId="0" applyBorder="1" applyAlignment="1">
      <alignment horizontal="center"/>
    </xf>
    <xf numFmtId="0" fontId="0" fillId="0" borderId="8" xfId="0" applyBorder="1" applyAlignment="1">
      <alignment horizontal="center"/>
    </xf>
    <xf numFmtId="0" fontId="14" fillId="0" borderId="8" xfId="0" applyFont="1" applyBorder="1" applyAlignment="1">
      <alignment horizontal="center"/>
    </xf>
    <xf numFmtId="0" fontId="14" fillId="0" borderId="26" xfId="0" applyFont="1" applyBorder="1" applyAlignment="1">
      <alignment horizontal="centerContinuous"/>
    </xf>
    <xf numFmtId="0" fontId="0" fillId="0" borderId="25" xfId="0" applyBorder="1" applyAlignment="1">
      <alignment horizontal="centerContinuous"/>
    </xf>
    <xf numFmtId="0" fontId="0" fillId="0" borderId="17" xfId="0" applyBorder="1" applyAlignment="1">
      <alignment horizontal="left"/>
    </xf>
    <xf numFmtId="0" fontId="0" fillId="0" borderId="18" xfId="0" applyBorder="1"/>
    <xf numFmtId="0" fontId="0" fillId="0" borderId="21" xfId="0" applyBorder="1" applyAlignment="1">
      <alignment horizontal="left"/>
    </xf>
    <xf numFmtId="42" fontId="0" fillId="0" borderId="21" xfId="0" applyNumberFormat="1" applyBorder="1" applyAlignment="1">
      <alignment horizontal="left"/>
    </xf>
    <xf numFmtId="42" fontId="0" fillId="0" borderId="12" xfId="0" applyNumberFormat="1" applyBorder="1"/>
    <xf numFmtId="42" fontId="0" fillId="0" borderId="22" xfId="0" applyNumberFormat="1" applyBorder="1"/>
    <xf numFmtId="0" fontId="13" fillId="0" borderId="4" xfId="0" applyFont="1" applyBorder="1" applyAlignment="1">
      <alignment horizontal="centerContinuous"/>
    </xf>
    <xf numFmtId="0" fontId="0" fillId="0" borderId="27" xfId="0" applyBorder="1" applyAlignment="1">
      <alignment horizontal="centerContinuous"/>
    </xf>
    <xf numFmtId="0" fontId="14" fillId="0" borderId="6" xfId="0" applyFont="1" applyBorder="1" applyAlignment="1">
      <alignment horizontal="centerContinuous"/>
    </xf>
    <xf numFmtId="0" fontId="14" fillId="0" borderId="1" xfId="0" applyFont="1" applyBorder="1" applyAlignment="1">
      <alignment horizontal="centerContinuous"/>
    </xf>
    <xf numFmtId="0" fontId="14" fillId="0" borderId="0" xfId="0" applyFont="1" applyAlignment="1">
      <alignment horizontal="centerContinuous"/>
    </xf>
    <xf numFmtId="0" fontId="14" fillId="0" borderId="5" xfId="0" applyFont="1" applyBorder="1" applyAlignment="1">
      <alignment horizontal="centerContinuous"/>
    </xf>
    <xf numFmtId="0" fontId="11" fillId="0" borderId="9" xfId="0" applyFont="1" applyBorder="1" applyAlignment="1">
      <alignment horizontal="right"/>
    </xf>
    <xf numFmtId="0" fontId="11" fillId="0" borderId="11" xfId="0" applyFont="1" applyBorder="1" applyAlignment="1">
      <alignment horizontal="right"/>
    </xf>
    <xf numFmtId="0" fontId="11" fillId="0" borderId="15" xfId="0" applyFont="1" applyBorder="1" applyAlignment="1">
      <alignment horizontal="right"/>
    </xf>
    <xf numFmtId="0" fontId="0" fillId="0" borderId="1" xfId="0" applyBorder="1"/>
    <xf numFmtId="4" fontId="11" fillId="0" borderId="4" xfId="0" applyNumberFormat="1" applyFont="1" applyBorder="1" applyAlignment="1">
      <alignment horizontal="centerContinuous"/>
    </xf>
    <xf numFmtId="4" fontId="11" fillId="0" borderId="0" xfId="0" applyNumberFormat="1" applyFont="1" applyAlignment="1">
      <alignment horizontal="centerContinuous"/>
    </xf>
    <xf numFmtId="4" fontId="11" fillId="0" borderId="5" xfId="0" applyNumberFormat="1" applyFont="1" applyBorder="1" applyAlignment="1">
      <alignment horizontal="centerContinuous"/>
    </xf>
    <xf numFmtId="4" fontId="11" fillId="0" borderId="26" xfId="0" applyNumberFormat="1" applyFont="1" applyBorder="1" applyAlignment="1">
      <alignment horizontal="centerContinuous"/>
    </xf>
    <xf numFmtId="4" fontId="11" fillId="0" borderId="25" xfId="0" applyNumberFormat="1" applyFont="1" applyBorder="1" applyAlignment="1">
      <alignment horizontal="centerContinuous"/>
    </xf>
    <xf numFmtId="4" fontId="11" fillId="0" borderId="27" xfId="0" applyNumberFormat="1" applyFont="1" applyBorder="1" applyAlignment="1">
      <alignment horizontal="centerContinuous"/>
    </xf>
    <xf numFmtId="0" fontId="13" fillId="0" borderId="0" xfId="13" applyFont="1"/>
    <xf numFmtId="0" fontId="6" fillId="0" borderId="0" xfId="14"/>
    <xf numFmtId="0" fontId="15" fillId="0" borderId="0" xfId="15" applyFont="1"/>
    <xf numFmtId="0" fontId="22" fillId="0" borderId="31" xfId="15" applyFont="1" applyBorder="1" applyAlignment="1">
      <alignment horizontal="center"/>
    </xf>
    <xf numFmtId="0" fontId="22" fillId="0" borderId="32" xfId="15" applyFont="1" applyBorder="1" applyAlignment="1">
      <alignment horizontal="center"/>
    </xf>
    <xf numFmtId="0" fontId="22" fillId="0" borderId="34" xfId="15" applyFont="1" applyBorder="1" applyAlignment="1">
      <alignment horizontal="center"/>
    </xf>
    <xf numFmtId="0" fontId="22" fillId="0" borderId="13" xfId="15" applyFont="1" applyBorder="1" applyAlignment="1">
      <alignment horizontal="center"/>
    </xf>
    <xf numFmtId="167" fontId="27" fillId="0" borderId="31" xfId="15" applyNumberFormat="1" applyFont="1" applyBorder="1" applyAlignment="1">
      <alignment horizontal="center"/>
    </xf>
    <xf numFmtId="167" fontId="27" fillId="0" borderId="32" xfId="15" applyNumberFormat="1" applyFont="1" applyBorder="1" applyAlignment="1">
      <alignment horizontal="right" indent="22"/>
    </xf>
    <xf numFmtId="167" fontId="27" fillId="2" borderId="36" xfId="15" applyNumberFormat="1" applyFont="1" applyFill="1" applyBorder="1" applyAlignment="1">
      <alignment horizontal="center"/>
    </xf>
    <xf numFmtId="167" fontId="27" fillId="2" borderId="0" xfId="15" applyNumberFormat="1" applyFont="1" applyFill="1" applyAlignment="1">
      <alignment horizontal="right" indent="22"/>
    </xf>
    <xf numFmtId="167" fontId="27" fillId="0" borderId="36" xfId="15" applyNumberFormat="1" applyFont="1" applyBorder="1" applyAlignment="1">
      <alignment horizontal="center"/>
    </xf>
    <xf numFmtId="167" fontId="27" fillId="0" borderId="0" xfId="15" applyNumberFormat="1" applyFont="1" applyAlignment="1">
      <alignment horizontal="right" indent="22"/>
    </xf>
    <xf numFmtId="167" fontId="27" fillId="2" borderId="34" xfId="15" applyNumberFormat="1" applyFont="1" applyFill="1" applyBorder="1" applyAlignment="1">
      <alignment horizontal="center"/>
    </xf>
    <xf numFmtId="167" fontId="27" fillId="2" borderId="13" xfId="15" applyNumberFormat="1" applyFont="1" applyFill="1" applyBorder="1" applyAlignment="1">
      <alignment horizontal="right" indent="22"/>
    </xf>
    <xf numFmtId="167" fontId="27" fillId="2" borderId="13" xfId="15" applyNumberFormat="1" applyFont="1" applyFill="1" applyBorder="1" applyAlignment="1">
      <alignment horizontal="center"/>
    </xf>
    <xf numFmtId="0" fontId="36" fillId="0" borderId="0" xfId="13" applyFont="1"/>
    <xf numFmtId="0" fontId="37" fillId="0" borderId="0" xfId="14" applyFont="1"/>
    <xf numFmtId="0" fontId="7" fillId="0" borderId="0" xfId="13"/>
    <xf numFmtId="0" fontId="38" fillId="0" borderId="31" xfId="15" applyFont="1" applyBorder="1"/>
    <xf numFmtId="0" fontId="38" fillId="0" borderId="33" xfId="15" applyFont="1" applyBorder="1"/>
    <xf numFmtId="0" fontId="36" fillId="0" borderId="36" xfId="15" applyFont="1" applyBorder="1" applyProtection="1">
      <protection locked="0"/>
    </xf>
    <xf numFmtId="0" fontId="36" fillId="0" borderId="37" xfId="15" applyFont="1" applyBorder="1"/>
    <xf numFmtId="0" fontId="36" fillId="0" borderId="36" xfId="15" applyFont="1" applyBorder="1"/>
    <xf numFmtId="0" fontId="36" fillId="0" borderId="34" xfId="15" applyFont="1" applyBorder="1"/>
    <xf numFmtId="0" fontId="36" fillId="0" borderId="35" xfId="15" applyFont="1" applyBorder="1"/>
    <xf numFmtId="0" fontId="39" fillId="0" borderId="0" xfId="14" applyFont="1" applyAlignment="1">
      <alignment vertical="top"/>
    </xf>
    <xf numFmtId="0" fontId="41" fillId="0" borderId="0" xfId="14" applyFont="1" applyAlignment="1">
      <alignment horizontal="left"/>
    </xf>
    <xf numFmtId="4" fontId="37" fillId="4" borderId="38" xfId="14" applyNumberFormat="1" applyFont="1" applyFill="1" applyBorder="1"/>
    <xf numFmtId="8" fontId="24" fillId="0" borderId="41" xfId="14" applyNumberFormat="1" applyFont="1" applyBorder="1"/>
    <xf numFmtId="0" fontId="6" fillId="0" borderId="0" xfId="14" applyAlignment="1">
      <alignment wrapText="1"/>
    </xf>
    <xf numFmtId="7" fontId="24" fillId="0" borderId="46" xfId="14" applyNumberFormat="1" applyFont="1" applyBorder="1"/>
    <xf numFmtId="0" fontId="53" fillId="0" borderId="0" xfId="14" applyFont="1"/>
    <xf numFmtId="40" fontId="37" fillId="0" borderId="43" xfId="14" applyNumberFormat="1" applyFont="1" applyBorder="1" applyProtection="1">
      <protection locked="0"/>
    </xf>
    <xf numFmtId="8" fontId="24" fillId="0" borderId="44" xfId="14" applyNumberFormat="1" applyFont="1" applyBorder="1"/>
    <xf numFmtId="0" fontId="14" fillId="0" borderId="0" xfId="0" applyFont="1" applyAlignment="1">
      <alignment horizontal="center"/>
    </xf>
    <xf numFmtId="0" fontId="14" fillId="0" borderId="1" xfId="0" applyFont="1" applyBorder="1" applyAlignment="1">
      <alignment horizontal="center"/>
    </xf>
    <xf numFmtId="0" fontId="0" fillId="0" borderId="2" xfId="0" applyBorder="1"/>
    <xf numFmtId="0" fontId="14" fillId="0" borderId="3"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14" fillId="0" borderId="26" xfId="0" applyFont="1" applyBorder="1" applyAlignment="1">
      <alignment horizontal="center"/>
    </xf>
    <xf numFmtId="0" fontId="14" fillId="0" borderId="25" xfId="0" applyFont="1" applyBorder="1" applyAlignment="1">
      <alignment horizontal="center"/>
    </xf>
    <xf numFmtId="0" fontId="14" fillId="0" borderId="27" xfId="0" applyFont="1" applyBorder="1" applyAlignment="1">
      <alignment horizontal="center"/>
    </xf>
    <xf numFmtId="0" fontId="0" fillId="0" borderId="19" xfId="0" applyBorder="1" applyAlignment="1">
      <alignment horizontal="center"/>
    </xf>
    <xf numFmtId="0" fontId="0" fillId="0" borderId="48" xfId="0" applyBorder="1"/>
    <xf numFmtId="39" fontId="0" fillId="0" borderId="20" xfId="0" applyNumberFormat="1" applyBorder="1"/>
    <xf numFmtId="0" fontId="0" fillId="0" borderId="23" xfId="0" applyBorder="1" applyAlignment="1">
      <alignment horizontal="center"/>
    </xf>
    <xf numFmtId="0" fontId="0" fillId="0" borderId="49" xfId="0" applyBorder="1"/>
    <xf numFmtId="39" fontId="0" fillId="0" borderId="24" xfId="0" applyNumberFormat="1" applyBorder="1"/>
    <xf numFmtId="0" fontId="14" fillId="0" borderId="13" xfId="0" applyFont="1" applyBorder="1" applyAlignment="1">
      <alignment horizontal="center"/>
    </xf>
    <xf numFmtId="39" fontId="0" fillId="0" borderId="5" xfId="0" applyNumberFormat="1" applyBorder="1"/>
    <xf numFmtId="39" fontId="0" fillId="0" borderId="30" xfId="0" applyNumberFormat="1" applyBorder="1"/>
    <xf numFmtId="0" fontId="15" fillId="0" borderId="0" xfId="0" applyFont="1" applyAlignment="1">
      <alignment horizontal="center"/>
    </xf>
    <xf numFmtId="39" fontId="0" fillId="0" borderId="46" xfId="0" applyNumberFormat="1" applyBorder="1"/>
    <xf numFmtId="37" fontId="0" fillId="0" borderId="27" xfId="0" applyNumberFormat="1" applyBorder="1"/>
    <xf numFmtId="0" fontId="15" fillId="0" borderId="0" xfId="0" applyFont="1" applyAlignment="1">
      <alignment horizontal="centerContinuous"/>
    </xf>
    <xf numFmtId="0" fontId="15" fillId="0" borderId="5" xfId="0" applyFont="1" applyBorder="1" applyAlignment="1">
      <alignment horizontal="centerContinuous"/>
    </xf>
    <xf numFmtId="15" fontId="13" fillId="0" borderId="4" xfId="0" applyNumberFormat="1" applyFont="1" applyBorder="1" applyAlignment="1">
      <alignment horizontal="center"/>
    </xf>
    <xf numFmtId="0" fontId="13" fillId="0" borderId="0" xfId="0" applyFont="1" applyAlignment="1">
      <alignment horizontal="center"/>
    </xf>
    <xf numFmtId="0" fontId="13" fillId="0" borderId="7" xfId="0" applyFont="1" applyBorder="1" applyAlignment="1">
      <alignment horizontal="center"/>
    </xf>
    <xf numFmtId="0" fontId="14" fillId="0" borderId="26" xfId="0" applyFont="1" applyBorder="1" applyAlignment="1">
      <alignment horizontal="center" wrapText="1"/>
    </xf>
    <xf numFmtId="0" fontId="14" fillId="0" borderId="8" xfId="0" applyFont="1" applyBorder="1" applyAlignment="1">
      <alignment horizontal="center" wrapText="1"/>
    </xf>
    <xf numFmtId="0" fontId="14" fillId="0" borderId="7" xfId="0" applyFont="1" applyBorder="1"/>
    <xf numFmtId="39" fontId="0" fillId="0" borderId="7" xfId="0" applyNumberFormat="1" applyBorder="1"/>
    <xf numFmtId="39" fontId="0" fillId="0" borderId="8" xfId="0" applyNumberFormat="1" applyBorder="1"/>
    <xf numFmtId="39" fontId="0" fillId="0" borderId="27" xfId="0" applyNumberFormat="1" applyBorder="1"/>
    <xf numFmtId="0" fontId="14" fillId="0" borderId="8" xfId="0" applyFont="1" applyBorder="1"/>
    <xf numFmtId="0" fontId="15" fillId="0" borderId="7" xfId="0" quotePrefix="1" applyFont="1" applyBorder="1" applyAlignment="1">
      <alignment horizontal="centerContinuous"/>
    </xf>
    <xf numFmtId="0" fontId="14" fillId="0" borderId="7" xfId="0" applyFont="1" applyBorder="1" applyAlignment="1">
      <alignment horizontal="centerContinuous"/>
    </xf>
    <xf numFmtId="39" fontId="0" fillId="0" borderId="7" xfId="0" applyNumberFormat="1" applyBorder="1" applyAlignment="1">
      <alignment horizontal="centerContinuous"/>
    </xf>
    <xf numFmtId="39" fontId="0" fillId="0" borderId="5" xfId="0" applyNumberFormat="1" applyBorder="1" applyAlignment="1">
      <alignment horizontal="centerContinuous"/>
    </xf>
    <xf numFmtId="0" fontId="0" fillId="0" borderId="7" xfId="0" applyBorder="1" applyAlignment="1">
      <alignment horizontal="centerContinuous"/>
    </xf>
    <xf numFmtId="0" fontId="0" fillId="0" borderId="8" xfId="0" applyBorder="1" applyAlignment="1">
      <alignment horizontal="centerContinuous"/>
    </xf>
    <xf numFmtId="39" fontId="0" fillId="0" borderId="8" xfId="0" applyNumberFormat="1" applyBorder="1" applyAlignment="1">
      <alignment horizontal="centerContinuous"/>
    </xf>
    <xf numFmtId="39" fontId="0" fillId="0" borderId="27" xfId="0" applyNumberFormat="1" applyBorder="1" applyAlignment="1">
      <alignment horizontal="centerContinuous"/>
    </xf>
    <xf numFmtId="39" fontId="0" fillId="0" borderId="47" xfId="0" applyNumberFormat="1" applyBorder="1"/>
    <xf numFmtId="39" fontId="0" fillId="0" borderId="50" xfId="0" applyNumberFormat="1" applyBorder="1"/>
    <xf numFmtId="37" fontId="0" fillId="0" borderId="8" xfId="0" applyNumberFormat="1" applyBorder="1"/>
    <xf numFmtId="0" fontId="14" fillId="0" borderId="2" xfId="0" applyFont="1" applyBorder="1" applyAlignment="1">
      <alignment horizontal="centerContinuous"/>
    </xf>
    <xf numFmtId="0" fontId="14" fillId="0" borderId="3" xfId="0" applyFont="1" applyBorder="1" applyAlignment="1">
      <alignment horizontal="centerContinuous"/>
    </xf>
    <xf numFmtId="0" fontId="14" fillId="0" borderId="26" xfId="0" applyFont="1" applyBorder="1"/>
    <xf numFmtId="0" fontId="7" fillId="0" borderId="0" xfId="0" applyFont="1"/>
    <xf numFmtId="0" fontId="13" fillId="0" borderId="0" xfId="0" applyFont="1" applyAlignment="1">
      <alignment horizontal="centerContinuous"/>
    </xf>
    <xf numFmtId="0" fontId="13" fillId="0" borderId="5" xfId="0" applyFont="1" applyBorder="1" applyAlignment="1">
      <alignment horizontal="centerContinuous"/>
    </xf>
    <xf numFmtId="165" fontId="13" fillId="0" borderId="26" xfId="0" applyNumberFormat="1" applyFont="1" applyBorder="1" applyAlignment="1">
      <alignment horizontal="centerContinuous"/>
    </xf>
    <xf numFmtId="0" fontId="13" fillId="0" borderId="25" xfId="0" applyFont="1" applyBorder="1" applyAlignment="1">
      <alignment horizontal="centerContinuous"/>
    </xf>
    <xf numFmtId="0" fontId="13" fillId="0" borderId="27" xfId="0" applyFont="1" applyBorder="1" applyAlignment="1">
      <alignment horizontal="centerContinuous"/>
    </xf>
    <xf numFmtId="0" fontId="13" fillId="0" borderId="7" xfId="0" applyFont="1" applyBorder="1" applyAlignment="1">
      <alignment horizontal="centerContinuous"/>
    </xf>
    <xf numFmtId="0" fontId="7" fillId="0" borderId="4" xfId="0" applyFont="1" applyBorder="1"/>
    <xf numFmtId="0" fontId="14" fillId="0" borderId="25" xfId="0" applyFont="1" applyBorder="1" applyAlignment="1">
      <alignment horizontal="centerContinuous"/>
    </xf>
    <xf numFmtId="0" fontId="7" fillId="0" borderId="7" xfId="0" applyFont="1" applyBorder="1"/>
    <xf numFmtId="0" fontId="7" fillId="0" borderId="4" xfId="0" applyFont="1" applyBorder="1" applyAlignment="1">
      <alignment horizontal="center" vertical="center"/>
    </xf>
    <xf numFmtId="0" fontId="7" fillId="0" borderId="26" xfId="0" applyFont="1" applyBorder="1" applyAlignment="1">
      <alignment wrapText="1"/>
    </xf>
    <xf numFmtId="0" fontId="7" fillId="0" borderId="47" xfId="0" applyFont="1" applyBorder="1" applyAlignment="1">
      <alignment wrapText="1"/>
    </xf>
    <xf numFmtId="0" fontId="7" fillId="0" borderId="25" xfId="0" applyFont="1" applyBorder="1" applyAlignment="1">
      <alignment wrapText="1"/>
    </xf>
    <xf numFmtId="0" fontId="14" fillId="0" borderId="4" xfId="0" applyFont="1" applyBorder="1" applyAlignment="1">
      <alignment wrapText="1"/>
    </xf>
    <xf numFmtId="39" fontId="7" fillId="0" borderId="4" xfId="0" applyNumberFormat="1" applyFont="1" applyBorder="1"/>
    <xf numFmtId="39" fontId="7" fillId="0" borderId="7" xfId="0" applyNumberFormat="1" applyFont="1" applyBorder="1"/>
    <xf numFmtId="39" fontId="7" fillId="0" borderId="0" xfId="0" applyNumberFormat="1" applyFont="1"/>
    <xf numFmtId="39" fontId="7" fillId="0" borderId="26" xfId="0" applyNumberFormat="1" applyFont="1" applyBorder="1"/>
    <xf numFmtId="39" fontId="7" fillId="0" borderId="8" xfId="0" applyNumberFormat="1" applyFont="1" applyBorder="1"/>
    <xf numFmtId="39" fontId="7" fillId="0" borderId="25" xfId="0" applyNumberFormat="1" applyFont="1" applyBorder="1"/>
    <xf numFmtId="39" fontId="7" fillId="0" borderId="47" xfId="0" applyNumberFormat="1" applyFont="1" applyBorder="1"/>
    <xf numFmtId="39" fontId="7" fillId="0" borderId="28" xfId="0" applyNumberFormat="1" applyFont="1" applyBorder="1"/>
    <xf numFmtId="0" fontId="14" fillId="0" borderId="26" xfId="0" applyFont="1" applyBorder="1" applyAlignment="1">
      <alignment wrapText="1"/>
    </xf>
    <xf numFmtId="0" fontId="7" fillId="0" borderId="0" xfId="0" applyFont="1" applyAlignment="1">
      <alignment horizontal="centerContinuous"/>
    </xf>
    <xf numFmtId="0" fontId="60" fillId="0" borderId="0" xfId="0" applyFont="1" applyAlignment="1">
      <alignment vertical="center"/>
    </xf>
    <xf numFmtId="165" fontId="13" fillId="0" borderId="0" xfId="0" applyNumberFormat="1" applyFont="1" applyAlignment="1">
      <alignment horizontal="centerContinuous"/>
    </xf>
    <xf numFmtId="0" fontId="59" fillId="0" borderId="0" xfId="0" applyFont="1" applyAlignment="1">
      <alignment horizontal="center"/>
    </xf>
    <xf numFmtId="49" fontId="15" fillId="0" borderId="0" xfId="0" applyNumberFormat="1" applyFont="1" applyAlignment="1">
      <alignment horizontal="center"/>
    </xf>
    <xf numFmtId="0" fontId="59" fillId="0" borderId="0" xfId="0" applyFont="1"/>
    <xf numFmtId="0" fontId="63" fillId="0" borderId="0" xfId="0" applyFont="1" applyAlignment="1" applyProtection="1">
      <alignment wrapText="1"/>
      <protection locked="0"/>
    </xf>
    <xf numFmtId="49" fontId="15" fillId="0" borderId="0" xfId="0" applyNumberFormat="1" applyFont="1" applyAlignment="1" applyProtection="1">
      <alignment horizontal="center"/>
      <protection locked="0"/>
    </xf>
    <xf numFmtId="0" fontId="11" fillId="0" borderId="0" xfId="0" applyFont="1"/>
    <xf numFmtId="0" fontId="14" fillId="0" borderId="0" xfId="0" applyFont="1"/>
    <xf numFmtId="0" fontId="12" fillId="5" borderId="0" xfId="17" applyFill="1"/>
    <xf numFmtId="0" fontId="12" fillId="6" borderId="0" xfId="17" applyFill="1"/>
    <xf numFmtId="0" fontId="12" fillId="0" borderId="0" xfId="17"/>
    <xf numFmtId="0" fontId="14" fillId="0" borderId="13" xfId="0" applyFont="1" applyBorder="1"/>
    <xf numFmtId="0" fontId="58" fillId="0" borderId="13" xfId="17" applyFont="1" applyBorder="1"/>
    <xf numFmtId="0" fontId="19" fillId="0" borderId="13" xfId="17" applyFont="1" applyBorder="1"/>
    <xf numFmtId="0" fontId="21" fillId="0" borderId="0" xfId="0" applyFont="1"/>
    <xf numFmtId="0" fontId="62" fillId="0" borderId="0" xfId="0" applyFont="1" applyAlignment="1">
      <alignment horizontal="left" indent="1"/>
    </xf>
    <xf numFmtId="0" fontId="62" fillId="0" borderId="0" xfId="0" applyFont="1"/>
    <xf numFmtId="0" fontId="16" fillId="0" borderId="0" xfId="0" applyFont="1" applyProtection="1">
      <protection locked="0"/>
    </xf>
    <xf numFmtId="0" fontId="0" fillId="0" borderId="0" xfId="0" applyProtection="1">
      <protection locked="0"/>
    </xf>
    <xf numFmtId="0" fontId="61" fillId="0" borderId="0" xfId="0" applyFont="1" applyAlignment="1">
      <alignment horizontal="left"/>
    </xf>
    <xf numFmtId="0" fontId="62" fillId="0" borderId="0" xfId="0" applyFont="1" applyAlignment="1">
      <alignment horizontal="left"/>
    </xf>
    <xf numFmtId="0" fontId="63" fillId="0" borderId="0" xfId="0" applyFont="1" applyProtection="1">
      <protection locked="0"/>
    </xf>
    <xf numFmtId="0" fontId="62" fillId="0" borderId="0" xfId="0" applyFont="1" applyAlignment="1">
      <alignment horizontal="left" wrapText="1"/>
    </xf>
    <xf numFmtId="0" fontId="59" fillId="0" borderId="0" xfId="0" applyFont="1" applyProtection="1">
      <protection locked="0"/>
    </xf>
    <xf numFmtId="0" fontId="62" fillId="0" borderId="0" xfId="0" applyFont="1" applyProtection="1">
      <protection locked="0"/>
    </xf>
    <xf numFmtId="0" fontId="18" fillId="0" borderId="0" xfId="0" applyFont="1" applyProtection="1">
      <protection locked="0"/>
    </xf>
    <xf numFmtId="0" fontId="17" fillId="0" borderId="0" xfId="0" applyFont="1" applyProtection="1">
      <protection locked="0"/>
    </xf>
    <xf numFmtId="49" fontId="16" fillId="0" borderId="0" xfId="0" applyNumberFormat="1" applyFont="1" applyProtection="1">
      <protection locked="0"/>
    </xf>
    <xf numFmtId="0" fontId="62" fillId="0" borderId="0" xfId="0" applyFont="1" applyAlignment="1" applyProtection="1">
      <alignment horizontal="left"/>
      <protection locked="0"/>
    </xf>
    <xf numFmtId="0" fontId="5" fillId="0" borderId="0" xfId="18"/>
    <xf numFmtId="0" fontId="4" fillId="0" borderId="0" xfId="18" applyFont="1"/>
    <xf numFmtId="0" fontId="0" fillId="0" borderId="0" xfId="0" applyAlignment="1">
      <alignment horizontal="center"/>
    </xf>
    <xf numFmtId="0" fontId="75" fillId="0" borderId="0" xfId="19" applyFont="1" applyAlignment="1">
      <alignment horizontal="centerContinuous"/>
    </xf>
    <xf numFmtId="0" fontId="76" fillId="0" borderId="0" xfId="19" applyFont="1" applyAlignment="1">
      <alignment horizontal="left"/>
    </xf>
    <xf numFmtId="0" fontId="77" fillId="0" borderId="0" xfId="19" applyFont="1" applyAlignment="1">
      <alignment horizontal="left"/>
    </xf>
    <xf numFmtId="0" fontId="74" fillId="0" borderId="0" xfId="19" applyAlignment="1">
      <alignment horizontal="centerContinuous"/>
    </xf>
    <xf numFmtId="0" fontId="74" fillId="0" borderId="0" xfId="19"/>
    <xf numFmtId="0" fontId="78" fillId="0" borderId="0" xfId="19" applyFont="1" applyAlignment="1">
      <alignment horizontal="centerContinuous"/>
    </xf>
    <xf numFmtId="0" fontId="81" fillId="0" borderId="0" xfId="19" applyFont="1" applyAlignment="1">
      <alignment horizontal="centerContinuous"/>
    </xf>
    <xf numFmtId="0" fontId="85" fillId="0" borderId="0" xfId="19" applyFont="1" applyProtection="1">
      <protection locked="0"/>
    </xf>
    <xf numFmtId="0" fontId="7" fillId="0" borderId="0" xfId="19" applyFont="1"/>
    <xf numFmtId="0" fontId="88" fillId="0" borderId="0" xfId="19" applyFont="1" applyAlignment="1">
      <alignment horizontal="centerContinuous"/>
    </xf>
    <xf numFmtId="0" fontId="87" fillId="0" borderId="0" xfId="19" applyFont="1" applyAlignment="1" applyProtection="1">
      <alignment horizontal="centerContinuous"/>
      <protection locked="0"/>
    </xf>
    <xf numFmtId="0" fontId="89" fillId="0" borderId="0" xfId="19" applyFont="1"/>
    <xf numFmtId="0" fontId="8" fillId="0" borderId="0" xfId="19" applyFont="1" applyAlignment="1">
      <alignment horizontal="center" vertical="center"/>
    </xf>
    <xf numFmtId="0" fontId="8" fillId="0" borderId="0" xfId="19" applyFont="1" applyAlignment="1">
      <alignment horizontal="centerContinuous" vertical="center"/>
    </xf>
    <xf numFmtId="0" fontId="8" fillId="0" borderId="0" xfId="19" applyFont="1"/>
    <xf numFmtId="0" fontId="90" fillId="0" borderId="0" xfId="19" applyFont="1"/>
    <xf numFmtId="0" fontId="92" fillId="0" borderId="0" xfId="19" applyFont="1"/>
    <xf numFmtId="0" fontId="93" fillId="0" borderId="0" xfId="19" applyFont="1"/>
    <xf numFmtId="0" fontId="3" fillId="5" borderId="0" xfId="17" applyFont="1" applyFill="1"/>
    <xf numFmtId="0" fontId="14" fillId="0" borderId="0" xfId="0" quotePrefix="1" applyFont="1"/>
    <xf numFmtId="0" fontId="84" fillId="0" borderId="0" xfId="0" applyFont="1"/>
    <xf numFmtId="0" fontId="0" fillId="0" borderId="6" xfId="0" applyBorder="1" applyProtection="1">
      <protection locked="0"/>
    </xf>
    <xf numFmtId="0" fontId="14" fillId="0" borderId="7" xfId="0" applyFont="1" applyBorder="1" applyAlignment="1" applyProtection="1">
      <alignment horizontal="center"/>
      <protection locked="0"/>
    </xf>
    <xf numFmtId="0" fontId="14" fillId="0" borderId="0" xfId="0" applyFont="1" applyAlignment="1" applyProtection="1">
      <alignment horizontal="center"/>
      <protection locked="0"/>
    </xf>
    <xf numFmtId="0" fontId="0" fillId="0" borderId="8" xfId="0" applyBorder="1" applyProtection="1">
      <protection locked="0"/>
    </xf>
    <xf numFmtId="0" fontId="0" fillId="0" borderId="7"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4" xfId="0" applyBorder="1" applyProtection="1">
      <protection locked="0"/>
    </xf>
    <xf numFmtId="0" fontId="7" fillId="0" borderId="11" xfId="0" applyFont="1"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18" xfId="0" applyBorder="1" applyProtection="1">
      <protection locked="0"/>
    </xf>
    <xf numFmtId="0" fontId="0" fillId="0" borderId="19" xfId="0"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22" xfId="0" applyBorder="1" applyProtection="1">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0" fillId="0" borderId="4" xfId="0" applyBorder="1" applyProtection="1">
      <protection locked="0"/>
    </xf>
    <xf numFmtId="0" fontId="0" fillId="0" borderId="5" xfId="0" applyBorder="1" applyProtection="1">
      <protection locked="0"/>
    </xf>
    <xf numFmtId="0" fontId="15" fillId="0" borderId="4" xfId="0" quotePrefix="1" applyFont="1" applyBorder="1" applyAlignment="1" applyProtection="1">
      <alignment horizontal="centerContinuous"/>
      <protection locked="0"/>
    </xf>
    <xf numFmtId="0" fontId="0" fillId="0" borderId="5" xfId="0" applyBorder="1" applyAlignment="1" applyProtection="1">
      <alignment horizontal="centerContinuous"/>
      <protection locked="0"/>
    </xf>
    <xf numFmtId="0" fontId="14" fillId="0" borderId="0" xfId="0" applyFont="1" applyProtection="1">
      <protection locked="0"/>
    </xf>
    <xf numFmtId="0" fontId="14" fillId="0" borderId="4" xfId="0" quotePrefix="1" applyFont="1" applyBorder="1" applyAlignment="1" applyProtection="1">
      <alignment horizontal="right"/>
      <protection locked="0"/>
    </xf>
    <xf numFmtId="0" fontId="14" fillId="0" borderId="13" xfId="0" applyFont="1" applyBorder="1" applyProtection="1">
      <protection locked="0"/>
    </xf>
    <xf numFmtId="0" fontId="14" fillId="0" borderId="4" xfId="0" applyFont="1" applyBorder="1" applyAlignment="1" applyProtection="1">
      <alignment horizontal="right"/>
      <protection locked="0"/>
    </xf>
    <xf numFmtId="0" fontId="14" fillId="0" borderId="12" xfId="0" applyFont="1" applyBorder="1" applyAlignment="1" applyProtection="1">
      <alignment horizontal="center"/>
      <protection locked="0"/>
    </xf>
    <xf numFmtId="0" fontId="2" fillId="0" borderId="0" xfId="18" applyFont="1"/>
    <xf numFmtId="164" fontId="54" fillId="0" borderId="13" xfId="18" quotePrefix="1" applyNumberFormat="1" applyFont="1" applyBorder="1"/>
    <xf numFmtId="0" fontId="54" fillId="0" borderId="13" xfId="18" applyFont="1" applyBorder="1"/>
    <xf numFmtId="14" fontId="14" fillId="0" borderId="26" xfId="0" applyNumberFormat="1" applyFont="1" applyBorder="1" applyAlignment="1">
      <alignment horizontal="centerContinuous" wrapText="1"/>
    </xf>
    <xf numFmtId="14" fontId="0" fillId="0" borderId="27" xfId="0" applyNumberFormat="1" applyBorder="1" applyAlignment="1">
      <alignment horizontal="centerContinuous" wrapText="1"/>
    </xf>
    <xf numFmtId="40" fontId="37" fillId="0" borderId="40" xfId="14" applyNumberFormat="1" applyFont="1" applyBorder="1" applyProtection="1">
      <protection locked="0"/>
    </xf>
    <xf numFmtId="40" fontId="37" fillId="0" borderId="38" xfId="14" applyNumberFormat="1" applyFont="1" applyBorder="1" applyProtection="1">
      <protection locked="0"/>
    </xf>
    <xf numFmtId="39" fontId="37" fillId="0" borderId="42" xfId="14" applyNumberFormat="1" applyFont="1" applyBorder="1" applyProtection="1">
      <protection locked="0"/>
    </xf>
    <xf numFmtId="7" fontId="37" fillId="0" borderId="45" xfId="14" applyNumberFormat="1" applyFont="1" applyBorder="1" applyProtection="1">
      <protection locked="0"/>
    </xf>
    <xf numFmtId="0" fontId="74" fillId="0" borderId="0" xfId="19" applyAlignment="1">
      <alignment horizontal="center"/>
    </xf>
    <xf numFmtId="0" fontId="84" fillId="0" borderId="0" xfId="19" applyFont="1" applyAlignment="1">
      <alignment horizontal="center"/>
    </xf>
    <xf numFmtId="0" fontId="86" fillId="0" borderId="0" xfId="19" applyFont="1" applyAlignment="1">
      <alignment horizontal="center"/>
    </xf>
    <xf numFmtId="0" fontId="0" fillId="0" borderId="0" xfId="0" applyAlignment="1" applyProtection="1">
      <alignment wrapText="1"/>
      <protection locked="0"/>
    </xf>
    <xf numFmtId="0" fontId="70" fillId="0" borderId="0" xfId="0" applyFont="1" applyAlignment="1">
      <alignment horizontal="center" wrapText="1"/>
    </xf>
    <xf numFmtId="0" fontId="11" fillId="0" borderId="0" xfId="0" applyFont="1" applyAlignment="1">
      <alignment horizontal="left"/>
    </xf>
    <xf numFmtId="0" fontId="0" fillId="0" borderId="0" xfId="0" applyAlignment="1">
      <alignment horizontal="left"/>
    </xf>
    <xf numFmtId="0" fontId="99" fillId="0" borderId="0" xfId="0" applyFont="1" applyAlignment="1">
      <alignment horizontal="centerContinuous"/>
    </xf>
    <xf numFmtId="0" fontId="100" fillId="0" borderId="0" xfId="0" applyFont="1" applyAlignment="1">
      <alignment horizontal="centerContinuous"/>
    </xf>
    <xf numFmtId="0" fontId="70" fillId="0" borderId="0" xfId="0" applyFont="1" applyAlignment="1">
      <alignment horizontal="center" wrapText="1"/>
    </xf>
    <xf numFmtId="0" fontId="62" fillId="0" borderId="0" xfId="0" applyFont="1" applyAlignment="1">
      <alignment horizontal="left" wrapText="1" indent="1"/>
    </xf>
    <xf numFmtId="0" fontId="13" fillId="0" borderId="0" xfId="0" applyFont="1" applyAlignment="1">
      <alignment horizontal="center"/>
    </xf>
    <xf numFmtId="0" fontId="83" fillId="0" borderId="0" xfId="19" applyFont="1" applyAlignment="1" applyProtection="1">
      <alignment horizontal="center"/>
      <protection locked="0"/>
    </xf>
    <xf numFmtId="0" fontId="87" fillId="0" borderId="0" xfId="19" applyFont="1" applyAlignment="1">
      <alignment horizontal="center"/>
    </xf>
    <xf numFmtId="0" fontId="95" fillId="0" borderId="0" xfId="19" applyFont="1" applyAlignment="1">
      <alignment horizontal="center" wrapText="1"/>
    </xf>
    <xf numFmtId="0" fontId="79" fillId="0" borderId="0" xfId="19" applyFont="1" applyAlignment="1">
      <alignment horizontal="left"/>
    </xf>
    <xf numFmtId="0" fontId="80" fillId="0" borderId="0" xfId="6" applyFont="1" applyAlignment="1">
      <alignment horizontal="left"/>
    </xf>
    <xf numFmtId="0" fontId="74" fillId="0" borderId="0" xfId="19" applyAlignment="1">
      <alignment horizontal="center"/>
    </xf>
    <xf numFmtId="0" fontId="14" fillId="0" borderId="0" xfId="19" applyFont="1" applyAlignment="1">
      <alignment horizontal="center"/>
    </xf>
    <xf numFmtId="0" fontId="91" fillId="0" borderId="0" xfId="19" applyFont="1" applyAlignment="1">
      <alignment horizontal="center"/>
    </xf>
    <xf numFmtId="0" fontId="14" fillId="0" borderId="0" xfId="19" applyFont="1" applyAlignment="1">
      <alignment horizontal="left" vertical="top"/>
    </xf>
    <xf numFmtId="0" fontId="91" fillId="0" borderId="0" xfId="19" applyFont="1" applyAlignment="1">
      <alignment horizontal="left" vertical="top"/>
    </xf>
    <xf numFmtId="0" fontId="90" fillId="0" borderId="0" xfId="19" applyFont="1" applyAlignment="1">
      <alignment horizontal="center"/>
    </xf>
    <xf numFmtId="0" fontId="96" fillId="0" borderId="0" xfId="0" applyFont="1" applyAlignment="1">
      <alignment horizontal="center"/>
    </xf>
    <xf numFmtId="0" fontId="82" fillId="0" borderId="0" xfId="0" applyFont="1" applyAlignment="1">
      <alignment horizontal="center"/>
    </xf>
    <xf numFmtId="0" fontId="97" fillId="0" borderId="0" xfId="0" applyFont="1" applyAlignment="1">
      <alignment horizontal="center" vertical="center" wrapText="1"/>
    </xf>
    <xf numFmtId="0" fontId="0" fillId="0" borderId="0" xfId="0" applyAlignment="1">
      <alignment horizontal="center"/>
    </xf>
    <xf numFmtId="0" fontId="98" fillId="0" borderId="4" xfId="0" applyFont="1" applyBorder="1" applyAlignment="1">
      <alignment horizontal="center"/>
    </xf>
    <xf numFmtId="0" fontId="98" fillId="0" borderId="0" xfId="0" applyFont="1" applyAlignment="1">
      <alignment horizontal="center"/>
    </xf>
    <xf numFmtId="0" fontId="98" fillId="0" borderId="5" xfId="0" applyFont="1" applyBorder="1" applyAlignment="1">
      <alignment horizontal="center"/>
    </xf>
    <xf numFmtId="0" fontId="1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3" fillId="0" borderId="4" xfId="0" applyFont="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98" fillId="0" borderId="1" xfId="0" applyFont="1" applyBorder="1" applyAlignment="1">
      <alignment horizontal="center"/>
    </xf>
    <xf numFmtId="0" fontId="98" fillId="0" borderId="2" xfId="0" applyFont="1" applyBorder="1" applyAlignment="1">
      <alignment horizontal="center"/>
    </xf>
    <xf numFmtId="0" fontId="98" fillId="0" borderId="3" xfId="0" applyFont="1" applyBorder="1" applyAlignment="1">
      <alignment horizontal="center"/>
    </xf>
    <xf numFmtId="0" fontId="68" fillId="0" borderId="0" xfId="0" applyFont="1" applyAlignment="1">
      <alignment horizontal="left" wrapText="1"/>
    </xf>
    <xf numFmtId="0" fontId="60" fillId="0" borderId="0" xfId="0" applyFont="1" applyAlignment="1">
      <alignment horizontal="center" vertical="center" wrapText="1"/>
    </xf>
    <xf numFmtId="0" fontId="0" fillId="0" borderId="0" xfId="0" applyAlignment="1">
      <alignment horizontal="left" wrapText="1"/>
    </xf>
    <xf numFmtId="15" fontId="13" fillId="0" borderId="0" xfId="0" applyNumberFormat="1" applyFont="1" applyAlignment="1">
      <alignment horizontal="center"/>
    </xf>
    <xf numFmtId="0" fontId="13" fillId="0" borderId="1" xfId="0"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15" fontId="13" fillId="0" borderId="4" xfId="0" applyNumberFormat="1" applyFont="1" applyBorder="1" applyAlignment="1">
      <alignment horizontal="center"/>
    </xf>
    <xf numFmtId="0" fontId="13" fillId="0" borderId="5" xfId="0" applyFont="1" applyBorder="1" applyAlignment="1">
      <alignment horizontal="center"/>
    </xf>
    <xf numFmtId="0" fontId="14" fillId="0" borderId="1" xfId="0" applyFont="1" applyBorder="1" applyAlignment="1">
      <alignment horizontal="center"/>
    </xf>
    <xf numFmtId="0" fontId="14" fillId="0" borderId="3" xfId="0" applyFont="1" applyBorder="1" applyAlignment="1">
      <alignment horizontal="center"/>
    </xf>
    <xf numFmtId="0" fontId="14" fillId="0" borderId="26" xfId="0" applyFont="1" applyBorder="1" applyAlignment="1">
      <alignment horizontal="center"/>
    </xf>
    <xf numFmtId="0" fontId="14" fillId="0" borderId="27" xfId="0" applyFont="1" applyBorder="1" applyAlignment="1">
      <alignment horizontal="center"/>
    </xf>
    <xf numFmtId="0" fontId="13" fillId="0" borderId="4" xfId="0" applyFont="1" applyBorder="1" applyAlignment="1">
      <alignment horizontal="center"/>
    </xf>
    <xf numFmtId="0" fontId="11" fillId="0" borderId="12" xfId="0" applyFont="1" applyBorder="1" applyAlignment="1">
      <alignment horizontal="left"/>
    </xf>
    <xf numFmtId="0" fontId="11" fillId="0" borderId="22" xfId="0" applyFont="1" applyBorder="1" applyAlignment="1">
      <alignment horizontal="left"/>
    </xf>
    <xf numFmtId="4" fontId="11" fillId="0" borderId="21" xfId="0" applyNumberFormat="1" applyFont="1" applyBorder="1" applyAlignment="1">
      <alignment horizontal="center"/>
    </xf>
    <xf numFmtId="4" fontId="11" fillId="0" borderId="12" xfId="0" applyNumberFormat="1" applyFont="1" applyBorder="1" applyAlignment="1">
      <alignment horizontal="center"/>
    </xf>
    <xf numFmtId="4" fontId="11" fillId="0" borderId="22" xfId="0" applyNumberFormat="1" applyFont="1" applyBorder="1" applyAlignment="1">
      <alignment horizontal="center"/>
    </xf>
    <xf numFmtId="0" fontId="11" fillId="0" borderId="16" xfId="0" applyFont="1" applyBorder="1" applyAlignment="1">
      <alignment horizontal="left"/>
    </xf>
    <xf numFmtId="0" fontId="11" fillId="0" borderId="24" xfId="0" applyFont="1" applyBorder="1" applyAlignment="1">
      <alignment horizontal="left"/>
    </xf>
    <xf numFmtId="4" fontId="11" fillId="0" borderId="23" xfId="0" applyNumberFormat="1" applyFont="1" applyBorder="1" applyAlignment="1">
      <alignment horizontal="center"/>
    </xf>
    <xf numFmtId="4" fontId="11" fillId="0" borderId="16" xfId="0" applyNumberFormat="1" applyFont="1" applyBorder="1" applyAlignment="1">
      <alignment horizontal="center"/>
    </xf>
    <xf numFmtId="4" fontId="11" fillId="0" borderId="24" xfId="0" applyNumberFormat="1" applyFont="1" applyBorder="1" applyAlignment="1">
      <alignment horizontal="center"/>
    </xf>
    <xf numFmtId="0" fontId="21" fillId="0" borderId="0" xfId="0" applyFont="1" applyAlignment="1">
      <alignment horizontal="center"/>
    </xf>
    <xf numFmtId="0" fontId="21" fillId="0" borderId="5" xfId="0" applyFont="1" applyBorder="1" applyAlignment="1">
      <alignment horizontal="center"/>
    </xf>
    <xf numFmtId="4" fontId="11" fillId="0" borderId="4" xfId="0" applyNumberFormat="1" applyFont="1" applyBorder="1" applyAlignment="1">
      <alignment horizontal="center"/>
    </xf>
    <xf numFmtId="4" fontId="11" fillId="0" borderId="0" xfId="0" applyNumberFormat="1" applyFont="1" applyAlignment="1">
      <alignment horizontal="center"/>
    </xf>
    <xf numFmtId="4" fontId="11" fillId="0" borderId="5" xfId="0" applyNumberFormat="1" applyFont="1" applyBorder="1" applyAlignment="1">
      <alignment horizontal="center"/>
    </xf>
    <xf numFmtId="0" fontId="11" fillId="0" borderId="10" xfId="0" applyFont="1" applyBorder="1" applyAlignment="1">
      <alignment horizontal="left"/>
    </xf>
    <xf numFmtId="0" fontId="11" fillId="0" borderId="18" xfId="0" applyFont="1" applyBorder="1" applyAlignment="1">
      <alignment horizontal="left"/>
    </xf>
    <xf numFmtId="4" fontId="11" fillId="0" borderId="17" xfId="0" applyNumberFormat="1" applyFont="1" applyBorder="1" applyAlignment="1">
      <alignment horizontal="center"/>
    </xf>
    <xf numFmtId="4" fontId="11" fillId="0" borderId="10" xfId="0" applyNumberFormat="1" applyFont="1" applyBorder="1" applyAlignment="1">
      <alignment horizontal="center"/>
    </xf>
    <xf numFmtId="4" fontId="11" fillId="0" borderId="18" xfId="0" applyNumberFormat="1" applyFont="1" applyBorder="1" applyAlignment="1">
      <alignment horizontal="center"/>
    </xf>
    <xf numFmtId="0" fontId="0" fillId="0" borderId="26" xfId="0"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14" fillId="0" borderId="25" xfId="0" applyFont="1" applyBorder="1" applyAlignment="1">
      <alignment horizontal="center"/>
    </xf>
    <xf numFmtId="0" fontId="20" fillId="0" borderId="1" xfId="0"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46" fillId="0" borderId="0" xfId="14" applyFont="1" applyAlignment="1">
      <alignment horizontal="center" vertical="center" wrapText="1"/>
    </xf>
    <xf numFmtId="0" fontId="22" fillId="0" borderId="0" xfId="13" applyFont="1" applyAlignment="1">
      <alignment horizontal="center"/>
    </xf>
    <xf numFmtId="0" fontId="6" fillId="0" borderId="38" xfId="14" applyBorder="1" applyAlignment="1">
      <alignment horizontal="right" vertical="center" wrapText="1"/>
    </xf>
    <xf numFmtId="0" fontId="6" fillId="0" borderId="39" xfId="14" applyBorder="1" applyAlignment="1">
      <alignment horizontal="right" vertical="center" wrapText="1"/>
    </xf>
    <xf numFmtId="0" fontId="26" fillId="0" borderId="1" xfId="14" applyFont="1" applyBorder="1" applyAlignment="1">
      <alignment horizontal="center" vertical="center" wrapText="1"/>
    </xf>
    <xf numFmtId="0" fontId="26" fillId="0" borderId="2" xfId="14" applyFont="1" applyBorder="1" applyAlignment="1">
      <alignment horizontal="center" vertical="center" wrapText="1"/>
    </xf>
    <xf numFmtId="0" fontId="26" fillId="0" borderId="4" xfId="14" applyFont="1" applyBorder="1" applyAlignment="1">
      <alignment horizontal="center" vertical="center" wrapText="1"/>
    </xf>
    <xf numFmtId="0" fontId="26" fillId="0" borderId="0" xfId="14" applyFont="1" applyAlignment="1">
      <alignment horizontal="center" vertical="center" wrapText="1"/>
    </xf>
    <xf numFmtId="0" fontId="26" fillId="0" borderId="26" xfId="14" applyFont="1" applyBorder="1" applyAlignment="1">
      <alignment horizontal="center" vertical="center" wrapText="1"/>
    </xf>
    <xf numFmtId="0" fontId="26" fillId="0" borderId="25" xfId="14" applyFont="1" applyBorder="1" applyAlignment="1">
      <alignment horizontal="center" vertical="center" wrapText="1"/>
    </xf>
    <xf numFmtId="0" fontId="44" fillId="0" borderId="2" xfId="14" quotePrefix="1" applyFont="1" applyBorder="1" applyAlignment="1">
      <alignment horizontal="center" vertical="center"/>
    </xf>
    <xf numFmtId="0" fontId="44" fillId="0" borderId="3" xfId="14" applyFont="1" applyBorder="1" applyAlignment="1">
      <alignment horizontal="center" vertical="center"/>
    </xf>
    <xf numFmtId="0" fontId="44" fillId="0" borderId="0" xfId="14" quotePrefix="1" applyFont="1" applyAlignment="1">
      <alignment horizontal="center" vertical="center"/>
    </xf>
    <xf numFmtId="0" fontId="44" fillId="0" borderId="5" xfId="14" applyFont="1" applyBorder="1" applyAlignment="1">
      <alignment horizontal="center" vertical="center"/>
    </xf>
    <xf numFmtId="0" fontId="44" fillId="0" borderId="0" xfId="14" applyFont="1" applyAlignment="1">
      <alignment horizontal="center" vertical="center"/>
    </xf>
    <xf numFmtId="0" fontId="44" fillId="0" borderId="25" xfId="14" applyFont="1" applyBorder="1" applyAlignment="1">
      <alignment horizontal="center" vertical="center"/>
    </xf>
    <xf numFmtId="0" fontId="44" fillId="0" borderId="27" xfId="14" applyFont="1" applyBorder="1" applyAlignment="1">
      <alignment horizontal="center" vertical="center"/>
    </xf>
    <xf numFmtId="0" fontId="54" fillId="0" borderId="38" xfId="14" applyFont="1" applyBorder="1" applyAlignment="1">
      <alignment horizontal="right" vertical="center" wrapText="1"/>
    </xf>
    <xf numFmtId="0" fontId="54" fillId="0" borderId="39" xfId="14" applyFont="1" applyBorder="1" applyAlignment="1">
      <alignment horizontal="right" vertical="center" wrapText="1"/>
    </xf>
    <xf numFmtId="0" fontId="24" fillId="0" borderId="38" xfId="14" applyFont="1" applyBorder="1" applyAlignment="1">
      <alignment horizontal="right" vertical="center" wrapText="1"/>
    </xf>
    <xf numFmtId="0" fontId="24" fillId="0" borderId="39" xfId="14" applyFont="1" applyBorder="1" applyAlignment="1">
      <alignment horizontal="right" vertical="center" wrapText="1"/>
    </xf>
    <xf numFmtId="0" fontId="54" fillId="0" borderId="38" xfId="14" applyFont="1" applyBorder="1" applyAlignment="1">
      <alignment horizontal="right" vertical="center"/>
    </xf>
    <xf numFmtId="0" fontId="54" fillId="0" borderId="39" xfId="14" applyFont="1" applyBorder="1" applyAlignment="1">
      <alignment horizontal="right" vertical="center"/>
    </xf>
    <xf numFmtId="0" fontId="37" fillId="0" borderId="25" xfId="14" applyFont="1" applyBorder="1" applyAlignment="1">
      <alignment horizontal="center"/>
    </xf>
    <xf numFmtId="0" fontId="37" fillId="0" borderId="0" xfId="14" applyFont="1" applyAlignment="1">
      <alignment horizontal="left" vertical="center" wrapText="1"/>
    </xf>
    <xf numFmtId="0" fontId="23" fillId="2" borderId="28" xfId="14" applyFont="1" applyFill="1" applyBorder="1" applyAlignment="1">
      <alignment horizontal="left" vertical="center" wrapText="1"/>
    </xf>
    <xf numFmtId="0" fontId="23" fillId="2" borderId="29" xfId="14" applyFont="1" applyFill="1" applyBorder="1" applyAlignment="1">
      <alignment horizontal="left" vertical="center" wrapText="1"/>
    </xf>
    <xf numFmtId="0" fontId="23" fillId="2" borderId="30" xfId="14" applyFont="1" applyFill="1" applyBorder="1" applyAlignment="1">
      <alignment horizontal="left" vertical="center" wrapText="1"/>
    </xf>
    <xf numFmtId="0" fontId="23" fillId="0" borderId="29" xfId="14" applyFont="1" applyBorder="1" applyAlignment="1">
      <alignment horizontal="center" vertical="center" wrapText="1"/>
    </xf>
    <xf numFmtId="0" fontId="51" fillId="0" borderId="1" xfId="14" applyFont="1" applyBorder="1" applyAlignment="1">
      <alignment horizontal="left" vertical="center" wrapText="1"/>
    </xf>
    <xf numFmtId="0" fontId="51" fillId="0" borderId="2" xfId="14" applyFont="1" applyBorder="1" applyAlignment="1">
      <alignment horizontal="left" vertical="center" wrapText="1"/>
    </xf>
    <xf numFmtId="0" fontId="51" fillId="0" borderId="3" xfId="14" applyFont="1" applyBorder="1" applyAlignment="1">
      <alignment horizontal="left" vertical="center" wrapText="1"/>
    </xf>
    <xf numFmtId="0" fontId="22" fillId="0" borderId="26" xfId="14" applyFont="1" applyBorder="1" applyAlignment="1">
      <alignment horizontal="center" wrapText="1"/>
    </xf>
    <xf numFmtId="0" fontId="22" fillId="0" borderId="25" xfId="14" applyFont="1" applyBorder="1" applyAlignment="1">
      <alignment horizontal="center" wrapText="1"/>
    </xf>
    <xf numFmtId="0" fontId="22" fillId="0" borderId="27" xfId="14" applyFont="1" applyBorder="1" applyAlignment="1">
      <alignment horizontal="center" wrapText="1"/>
    </xf>
    <xf numFmtId="0" fontId="24" fillId="0" borderId="32" xfId="14" applyFont="1" applyBorder="1" applyAlignment="1">
      <alignment horizontal="right" vertical="center"/>
    </xf>
    <xf numFmtId="0" fontId="37" fillId="0" borderId="38" xfId="14" applyFont="1" applyBorder="1" applyAlignment="1">
      <alignment horizontal="left" vertical="center" wrapText="1" indent="1"/>
    </xf>
    <xf numFmtId="0" fontId="37" fillId="0" borderId="39" xfId="14" applyFont="1" applyBorder="1" applyAlignment="1">
      <alignment horizontal="left" vertical="center" wrapText="1" indent="1"/>
    </xf>
    <xf numFmtId="0" fontId="23" fillId="0" borderId="1" xfId="14" applyFont="1" applyBorder="1" applyAlignment="1">
      <alignment horizontal="center" vertical="center" wrapText="1"/>
    </xf>
    <xf numFmtId="0" fontId="23" fillId="0" borderId="2" xfId="14" applyFont="1" applyBorder="1" applyAlignment="1">
      <alignment horizontal="center" vertical="center" wrapText="1"/>
    </xf>
    <xf numFmtId="0" fontId="23" fillId="0" borderId="4" xfId="14" applyFont="1" applyBorder="1" applyAlignment="1">
      <alignment horizontal="center" vertical="center" wrapText="1"/>
    </xf>
    <xf numFmtId="0" fontId="23" fillId="0" borderId="0" xfId="14" applyFont="1" applyAlignment="1">
      <alignment horizontal="center" vertical="center" wrapText="1"/>
    </xf>
    <xf numFmtId="0" fontId="23" fillId="0" borderId="26" xfId="14" applyFont="1" applyBorder="1" applyAlignment="1">
      <alignment horizontal="center" vertical="center" wrapText="1"/>
    </xf>
    <xf numFmtId="0" fontId="23" fillId="0" borderId="25" xfId="14" applyFont="1" applyBorder="1" applyAlignment="1">
      <alignment horizontal="center" vertical="center" wrapText="1"/>
    </xf>
    <xf numFmtId="168" fontId="44" fillId="0" borderId="2" xfId="14" applyNumberFormat="1" applyFont="1" applyBorder="1" applyAlignment="1">
      <alignment horizontal="center" vertical="center"/>
    </xf>
    <xf numFmtId="168" fontId="44" fillId="0" borderId="3" xfId="14" applyNumberFormat="1" applyFont="1" applyBorder="1" applyAlignment="1">
      <alignment horizontal="center" vertical="center"/>
    </xf>
    <xf numFmtId="168" fontId="44" fillId="0" borderId="0" xfId="14" applyNumberFormat="1" applyFont="1" applyAlignment="1">
      <alignment horizontal="center" vertical="center"/>
    </xf>
    <xf numFmtId="168" fontId="44" fillId="0" borderId="5" xfId="14" applyNumberFormat="1" applyFont="1" applyBorder="1" applyAlignment="1">
      <alignment horizontal="center" vertical="center"/>
    </xf>
    <xf numFmtId="168" fontId="44" fillId="0" borderId="25" xfId="14" applyNumberFormat="1" applyFont="1" applyBorder="1" applyAlignment="1">
      <alignment horizontal="center" vertical="center"/>
    </xf>
    <xf numFmtId="168" fontId="44" fillId="0" borderId="27" xfId="14" applyNumberFormat="1" applyFont="1" applyBorder="1" applyAlignment="1">
      <alignment horizontal="center" vertical="center"/>
    </xf>
    <xf numFmtId="0" fontId="37" fillId="0" borderId="38" xfId="14" applyFont="1" applyBorder="1" applyAlignment="1">
      <alignment horizontal="left" vertical="center" indent="3"/>
    </xf>
    <xf numFmtId="0" fontId="37" fillId="0" borderId="39" xfId="14" applyFont="1" applyBorder="1" applyAlignment="1">
      <alignment horizontal="left" vertical="center" indent="3"/>
    </xf>
    <xf numFmtId="0" fontId="37" fillId="0" borderId="38" xfId="14" applyFont="1" applyBorder="1" applyAlignment="1">
      <alignment horizontal="left" vertical="center" indent="1"/>
    </xf>
    <xf numFmtId="0" fontId="37" fillId="0" borderId="39" xfId="14" applyFont="1" applyBorder="1" applyAlignment="1">
      <alignment horizontal="left" vertical="center" indent="1"/>
    </xf>
    <xf numFmtId="0" fontId="41" fillId="3" borderId="0" xfId="6" applyFont="1" applyFill="1" applyAlignment="1" applyProtection="1">
      <alignment horizontal="left" vertical="center"/>
    </xf>
    <xf numFmtId="0" fontId="36" fillId="0" borderId="38" xfId="14" applyFont="1" applyBorder="1" applyAlignment="1">
      <alignment horizontal="left" vertical="center" indent="1"/>
    </xf>
    <xf numFmtId="0" fontId="36" fillId="0" borderId="39" xfId="14" applyFont="1" applyBorder="1" applyAlignment="1">
      <alignment horizontal="left" vertical="center" indent="1"/>
    </xf>
    <xf numFmtId="0" fontId="41" fillId="3" borderId="0" xfId="14" applyFont="1" applyFill="1" applyAlignment="1">
      <alignment horizontal="left"/>
    </xf>
    <xf numFmtId="0" fontId="42" fillId="3" borderId="0" xfId="14" applyFont="1" applyFill="1" applyAlignment="1">
      <alignment horizontal="left" indent="8"/>
    </xf>
    <xf numFmtId="0" fontId="23" fillId="0" borderId="28" xfId="14" applyFont="1" applyBorder="1" applyAlignment="1">
      <alignment horizontal="center" vertical="center" wrapText="1"/>
    </xf>
    <xf numFmtId="0" fontId="23" fillId="0" borderId="30" xfId="14" applyFont="1" applyBorder="1" applyAlignment="1">
      <alignment horizontal="center" vertical="center" wrapText="1"/>
    </xf>
    <xf numFmtId="0" fontId="36" fillId="0" borderId="34" xfId="15" applyFont="1" applyBorder="1" applyAlignment="1" applyProtection="1">
      <alignment horizontal="center"/>
      <protection locked="0"/>
    </xf>
    <xf numFmtId="0" fontId="36" fillId="0" borderId="13" xfId="15" applyFont="1" applyBorder="1" applyAlignment="1" applyProtection="1">
      <alignment horizontal="center"/>
      <protection locked="0"/>
    </xf>
    <xf numFmtId="0" fontId="23" fillId="2" borderId="28" xfId="14" applyFont="1" applyFill="1" applyBorder="1" applyAlignment="1">
      <alignment horizontal="left"/>
    </xf>
    <xf numFmtId="0" fontId="23" fillId="2" borderId="29" xfId="14" applyFont="1" applyFill="1" applyBorder="1" applyAlignment="1">
      <alignment horizontal="left"/>
    </xf>
    <xf numFmtId="0" fontId="23" fillId="2" borderId="30" xfId="14" applyFont="1" applyFill="1" applyBorder="1" applyAlignment="1">
      <alignment horizontal="left"/>
    </xf>
    <xf numFmtId="0" fontId="37" fillId="0" borderId="38" xfId="14" applyFont="1" applyBorder="1" applyAlignment="1">
      <alignment horizontal="left" indent="1"/>
    </xf>
    <xf numFmtId="0" fontId="37" fillId="0" borderId="39" xfId="14" applyFont="1" applyBorder="1" applyAlignment="1">
      <alignment horizontal="left" indent="1"/>
    </xf>
    <xf numFmtId="0" fontId="36" fillId="0" borderId="36" xfId="15" applyFont="1" applyBorder="1" applyAlignment="1" applyProtection="1">
      <alignment horizontal="center"/>
      <protection locked="0"/>
    </xf>
    <xf numFmtId="0" fontId="36" fillId="0" borderId="0" xfId="15" applyFont="1" applyAlignment="1" applyProtection="1">
      <alignment horizontal="center"/>
      <protection locked="0"/>
    </xf>
    <xf numFmtId="167" fontId="27" fillId="0" borderId="0" xfId="15" applyNumberFormat="1" applyFont="1" applyAlignment="1">
      <alignment horizontal="center"/>
    </xf>
    <xf numFmtId="167" fontId="27" fillId="0" borderId="37" xfId="15" applyNumberFormat="1" applyFont="1" applyBorder="1" applyAlignment="1">
      <alignment horizontal="center"/>
    </xf>
    <xf numFmtId="167" fontId="27" fillId="2" borderId="13" xfId="15" applyNumberFormat="1" applyFont="1" applyFill="1" applyBorder="1" applyAlignment="1">
      <alignment horizontal="center"/>
    </xf>
    <xf numFmtId="167" fontId="27" fillId="2" borderId="35" xfId="15" applyNumberFormat="1" applyFont="1" applyFill="1" applyBorder="1" applyAlignment="1">
      <alignment horizontal="center"/>
    </xf>
    <xf numFmtId="167" fontId="36" fillId="0" borderId="32" xfId="15" applyNumberFormat="1" applyFont="1" applyBorder="1" applyAlignment="1">
      <alignment horizontal="center" wrapText="1"/>
    </xf>
    <xf numFmtId="0" fontId="0" fillId="0" borderId="32" xfId="0" applyBorder="1" applyAlignment="1">
      <alignment wrapText="1"/>
    </xf>
    <xf numFmtId="0" fontId="7" fillId="0" borderId="0" xfId="13" applyAlignment="1">
      <alignment horizontal="center"/>
    </xf>
    <xf numFmtId="0" fontId="26" fillId="0" borderId="0" xfId="15" applyFont="1" applyAlignment="1">
      <alignment horizontal="center"/>
    </xf>
    <xf numFmtId="15" fontId="24" fillId="0" borderId="0" xfId="14" applyNumberFormat="1" applyFont="1" applyAlignment="1">
      <alignment horizontal="center"/>
    </xf>
    <xf numFmtId="167" fontId="27" fillId="2" borderId="0" xfId="15" applyNumberFormat="1" applyFont="1" applyFill="1" applyAlignment="1">
      <alignment horizontal="center"/>
    </xf>
    <xf numFmtId="167" fontId="27" fillId="2" borderId="37" xfId="15" applyNumberFormat="1" applyFont="1" applyFill="1" applyBorder="1" applyAlignment="1">
      <alignment horizontal="center"/>
    </xf>
    <xf numFmtId="167" fontId="27" fillId="0" borderId="32" xfId="15" applyNumberFormat="1" applyFont="1" applyBorder="1" applyAlignment="1">
      <alignment horizontal="center"/>
    </xf>
    <xf numFmtId="167" fontId="27" fillId="0" borderId="33" xfId="15" applyNumberFormat="1" applyFont="1" applyBorder="1" applyAlignment="1">
      <alignment horizontal="center"/>
    </xf>
    <xf numFmtId="167" fontId="27" fillId="2" borderId="0" xfId="15" applyNumberFormat="1" applyFont="1" applyFill="1" applyAlignment="1">
      <alignment horizontal="center" wrapText="1"/>
    </xf>
    <xf numFmtId="0" fontId="22" fillId="0" borderId="0" xfId="14" applyFont="1" applyAlignment="1">
      <alignment horizontal="left" wrapText="1"/>
    </xf>
    <xf numFmtId="0" fontId="35" fillId="0" borderId="0" xfId="15" applyFont="1" applyAlignment="1">
      <alignment horizontal="center" vertical="center"/>
    </xf>
    <xf numFmtId="0" fontId="22" fillId="0" borderId="32" xfId="15" applyFont="1" applyBorder="1" applyAlignment="1">
      <alignment horizontal="center"/>
    </xf>
    <xf numFmtId="0" fontId="22" fillId="0" borderId="33" xfId="15" applyFont="1" applyBorder="1" applyAlignment="1">
      <alignment horizontal="center"/>
    </xf>
    <xf numFmtId="0" fontId="22" fillId="0" borderId="13" xfId="15" applyFont="1" applyBorder="1" applyAlignment="1">
      <alignment horizontal="center"/>
    </xf>
    <xf numFmtId="0" fontId="22" fillId="0" borderId="35" xfId="15" applyFont="1" applyBorder="1" applyAlignment="1">
      <alignment horizontal="center"/>
    </xf>
    <xf numFmtId="0" fontId="6" fillId="0" borderId="2" xfId="14" applyBorder="1" applyAlignment="1">
      <alignment horizontal="center"/>
    </xf>
    <xf numFmtId="0" fontId="22" fillId="0" borderId="0" xfId="15" applyFont="1" applyAlignment="1">
      <alignment horizontal="center"/>
    </xf>
    <xf numFmtId="15" fontId="23" fillId="0" borderId="0" xfId="14" applyNumberFormat="1" applyFont="1" applyAlignment="1">
      <alignment horizontal="center"/>
    </xf>
    <xf numFmtId="0" fontId="24" fillId="0" borderId="0" xfId="14" applyFont="1" applyAlignment="1">
      <alignment horizontal="left" wrapText="1"/>
    </xf>
    <xf numFmtId="0" fontId="26" fillId="0" borderId="0" xfId="0" applyFont="1" applyAlignment="1">
      <alignment horizontal="left" wrapText="1"/>
    </xf>
    <xf numFmtId="0" fontId="27" fillId="0" borderId="28" xfId="14" applyFont="1" applyBorder="1" applyAlignment="1">
      <alignment horizontal="left" vertical="center" wrapText="1"/>
    </xf>
    <xf numFmtId="0" fontId="27" fillId="0" borderId="29" xfId="14" applyFont="1" applyBorder="1" applyAlignment="1">
      <alignment horizontal="left" vertical="center" wrapText="1"/>
    </xf>
    <xf numFmtId="0" fontId="27" fillId="0" borderId="30" xfId="14" applyFont="1" applyBorder="1" applyAlignment="1">
      <alignment horizontal="left" vertical="center" wrapText="1"/>
    </xf>
    <xf numFmtId="0" fontId="67" fillId="0" borderId="0" xfId="0" applyFont="1" applyAlignment="1">
      <alignment horizontal="center"/>
    </xf>
    <xf numFmtId="0" fontId="11" fillId="0" borderId="0" xfId="0" applyFont="1" applyAlignment="1">
      <alignment horizontal="left"/>
    </xf>
    <xf numFmtId="0" fontId="66" fillId="0" borderId="0" xfId="0" applyFont="1" applyAlignment="1">
      <alignment horizontal="left"/>
    </xf>
    <xf numFmtId="0" fontId="0" fillId="0" borderId="0" xfId="0" applyAlignment="1">
      <alignment horizontal="left"/>
    </xf>
    <xf numFmtId="0" fontId="63" fillId="0" borderId="0" xfId="0" applyFont="1" applyAlignment="1" applyProtection="1">
      <alignment vertical="top"/>
      <protection locked="0"/>
    </xf>
    <xf numFmtId="0" fontId="0" fillId="0" borderId="21" xfId="0" applyBorder="1" applyAlignment="1">
      <alignment horizontal="center"/>
    </xf>
    <xf numFmtId="39" fontId="0" fillId="0" borderId="22" xfId="0" applyNumberFormat="1" applyBorder="1"/>
    <xf numFmtId="0" fontId="59" fillId="0" borderId="22" xfId="0" applyFont="1" applyBorder="1" applyAlignment="1">
      <alignment horizontal="left"/>
    </xf>
    <xf numFmtId="0" fontId="59" fillId="0" borderId="20" xfId="0" applyFont="1" applyBorder="1" applyAlignment="1">
      <alignment horizontal="left"/>
    </xf>
    <xf numFmtId="0" fontId="0" fillId="2" borderId="19" xfId="0" applyFill="1" applyBorder="1" applyAlignment="1">
      <alignment horizontal="center"/>
    </xf>
    <xf numFmtId="0" fontId="0" fillId="2" borderId="48" xfId="0" applyFill="1" applyBorder="1"/>
    <xf numFmtId="0" fontId="0" fillId="0" borderId="40" xfId="0" applyBorder="1"/>
    <xf numFmtId="0" fontId="59" fillId="0" borderId="12" xfId="0" applyFont="1" applyBorder="1" applyAlignment="1">
      <alignment horizontal="left"/>
    </xf>
    <xf numFmtId="0" fontId="15" fillId="0" borderId="20" xfId="0" applyFont="1" applyBorder="1" applyAlignment="1">
      <alignment horizontal="center"/>
    </xf>
    <xf numFmtId="166" fontId="14" fillId="7" borderId="8" xfId="0" applyNumberFormat="1" applyFont="1" applyFill="1" applyBorder="1" applyAlignment="1">
      <alignment horizontal="center" wrapText="1"/>
    </xf>
    <xf numFmtId="0" fontId="13" fillId="0" borderId="0" xfId="0" applyFont="1"/>
    <xf numFmtId="0" fontId="62" fillId="0" borderId="0" xfId="0" applyFont="1" applyAlignment="1">
      <alignment horizontal="left" vertical="center" wrapText="1" indent="1"/>
    </xf>
    <xf numFmtId="0" fontId="59" fillId="7" borderId="0" xfId="0" applyFont="1" applyFill="1"/>
    <xf numFmtId="0" fontId="0" fillId="7" borderId="0" xfId="0" applyFill="1"/>
    <xf numFmtId="0" fontId="61" fillId="7" borderId="0" xfId="0" applyFont="1" applyFill="1"/>
    <xf numFmtId="0" fontId="62" fillId="7" borderId="0" xfId="0" applyFont="1" applyFill="1"/>
    <xf numFmtId="0" fontId="62" fillId="0" borderId="0" xfId="0" applyFont="1" applyFill="1"/>
    <xf numFmtId="0" fontId="0" fillId="0" borderId="0" xfId="0" applyFill="1"/>
  </cellXfs>
  <cellStyles count="20">
    <cellStyle name="Currency [0] 2" xfId="1" xr:uid="{00000000-0005-0000-0000-000000000000}"/>
    <cellStyle name="Currency [0] 2 2" xfId="2" xr:uid="{00000000-0005-0000-0000-000001000000}"/>
    <cellStyle name="Currency 2" xfId="3" xr:uid="{00000000-0005-0000-0000-000002000000}"/>
    <cellStyle name="Currency 2 2" xfId="4" xr:uid="{00000000-0005-0000-0000-000003000000}"/>
    <cellStyle name="Hyperlink 2" xfId="5" xr:uid="{00000000-0005-0000-0000-000004000000}"/>
    <cellStyle name="Hyperlink 3" xfId="6" xr:uid="{00000000-0005-0000-0000-000005000000}"/>
    <cellStyle name="Normal" xfId="0" builtinId="0"/>
    <cellStyle name="Normal 2" xfId="7" xr:uid="{00000000-0005-0000-0000-000007000000}"/>
    <cellStyle name="Normal 2 2" xfId="8" xr:uid="{00000000-0005-0000-0000-000008000000}"/>
    <cellStyle name="Normal 2 2 2" xfId="9" xr:uid="{00000000-0005-0000-0000-000009000000}"/>
    <cellStyle name="Normal 2 3" xfId="10" xr:uid="{00000000-0005-0000-0000-00000A000000}"/>
    <cellStyle name="Normal 3" xfId="11" xr:uid="{00000000-0005-0000-0000-00000B000000}"/>
    <cellStyle name="Normal 3 2" xfId="12" xr:uid="{00000000-0005-0000-0000-00000C000000}"/>
    <cellStyle name="Normal 4" xfId="13" xr:uid="{00000000-0005-0000-0000-00000D000000}"/>
    <cellStyle name="Normal 5" xfId="14" xr:uid="{00000000-0005-0000-0000-00000E000000}"/>
    <cellStyle name="Normal 5 2" xfId="15" xr:uid="{00000000-0005-0000-0000-00000F000000}"/>
    <cellStyle name="Normal 6" xfId="16" xr:uid="{00000000-0005-0000-0000-000010000000}"/>
    <cellStyle name="Normal 7" xfId="18" xr:uid="{7EE33CF8-C225-4D1E-B413-FC6A06B1B95F}"/>
    <cellStyle name="Normal 8" xfId="17" xr:uid="{C4AD5A8D-BDE5-4585-9AC4-33F082434427}"/>
    <cellStyle name="Normal 9" xfId="19" xr:uid="{AD82A8F8-096E-4247-8F70-1F11FAB76655}"/>
  </cellStyles>
  <dxfs count="0"/>
  <tableStyles count="0" defaultTableStyle="TableStyleMedium2" defaultPivotStyle="PivotStyleLight16"/>
  <colors>
    <mruColors>
      <color rgb="FFE8E8E8"/>
      <color rgb="FFE0E0E0"/>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9</xdr:col>
      <xdr:colOff>1020031</xdr:colOff>
      <xdr:row>58</xdr:row>
      <xdr:rowOff>134227</xdr:rowOff>
    </xdr:to>
    <xdr:pic>
      <xdr:nvPicPr>
        <xdr:cNvPr id="2" name="Picture 1">
          <a:extLst>
            <a:ext uri="{FF2B5EF4-FFF2-40B4-BE49-F238E27FC236}">
              <a16:creationId xmlns:a16="http://schemas.microsoft.com/office/drawing/2014/main" id="{BB4CCAE4-0328-4ACC-BF94-AA39DAB5F789}"/>
            </a:ext>
          </a:extLst>
        </xdr:cNvPr>
        <xdr:cNvPicPr>
          <a:picLocks noChangeAspect="1"/>
        </xdr:cNvPicPr>
      </xdr:nvPicPr>
      <xdr:blipFill>
        <a:blip xmlns:r="http://schemas.openxmlformats.org/officeDocument/2006/relationships" r:embed="rId1"/>
        <a:stretch>
          <a:fillRect/>
        </a:stretch>
      </xdr:blipFill>
      <xdr:spPr>
        <a:xfrm>
          <a:off x="409575" y="3886200"/>
          <a:ext cx="6134956" cy="62873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142877</xdr:colOff>
      <xdr:row>0</xdr:row>
      <xdr:rowOff>85726</xdr:rowOff>
    </xdr:from>
    <xdr:to>
      <xdr:col>0</xdr:col>
      <xdr:colOff>1088690</xdr:colOff>
      <xdr:row>4</xdr:row>
      <xdr:rowOff>19050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7" y="85726"/>
          <a:ext cx="945813" cy="933449"/>
        </a:xfrm>
        <a:prstGeom prst="rect">
          <a:avLst/>
        </a:prstGeom>
      </xdr:spPr>
    </xdr:pic>
    <xdr:clientData/>
  </xdr:twoCellAnchor>
  <xdr:twoCellAnchor editAs="oneCell">
    <xdr:from>
      <xdr:col>3</xdr:col>
      <xdr:colOff>581026</xdr:colOff>
      <xdr:row>18</xdr:row>
      <xdr:rowOff>0</xdr:rowOff>
    </xdr:from>
    <xdr:to>
      <xdr:col>7</xdr:col>
      <xdr:colOff>381001</xdr:colOff>
      <xdr:row>26</xdr:row>
      <xdr:rowOff>1019175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34666" y="12260580"/>
          <a:ext cx="2566035" cy="249745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agda's%20Information\A%20-%20DOA%20CLIENTS\NEW%20CLIENT%20WP'S\Cty_G34_\601_G34_County_2006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sd.mt.gov/Magdas%20Information/A-DOACLIENTS/DOACLIENTS-MAGDA/Whitefish,%20City%20of/FY%202012/Newest%20financials/Magda's%20AFR-State/GASB%2054-State%20AFR/Magda's%20AFR-State/1-Magda's%20State%20AFR%20Forma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agdas%20Information\A-DOACLIENTS\DOACLIENTS-MAGDA\Whitefish,%20City%20of\FY%202012\Newest%20financials\Magda's%20AFR-State\GASB%2054-State%20AFR\Magda's%20AFR-State\1-Magda's%20State%20AFR%20Forma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AD\LGSB\ACCOUNTING-REPORTING%20SECTION\ACCTNG-REPORTING%20DOCUMENTS\ANNUAL-FINANCIAL-REPORT\2021\CCT-AFR-FY2021-GAAP-July-2021-V-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sd.mt.gov/Portals/24/LGSB/Forms/AccountingSystemsProgram/3_AnnualFinancialReports_CountyCityTown/Database-Ledger-Load-Updated-Feb2015-V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CWPBI"/>
      <sheetName val="Set-up"/>
      <sheetName val="PrintHideUnhide"/>
      <sheetName val="InputBSDiagnostic"/>
      <sheetName val="InputISDiagnostic"/>
      <sheetName val="AdjustDiagnostic"/>
      <sheetName val="FinStmtDiagnostic"/>
      <sheetName val="AFR Gov- BSheet"/>
      <sheetName val="AFR Gov- Inc. State"/>
      <sheetName val="AFR Prop - BSheet"/>
      <sheetName val="AFR Prop - IS"/>
      <sheetName val="AFR Fid BS"/>
      <sheetName val="AFR Fid IS"/>
      <sheetName val="Major_Budgets"/>
      <sheetName val="Revenue_Coding"/>
      <sheetName val="Cash Flow Wksht"/>
      <sheetName val="PY_GASB34"/>
      <sheetName val="Analytical"/>
      <sheetName val="InService Funds"/>
      <sheetName val="AuditAdjGov"/>
      <sheetName val="AuditAdjProp"/>
      <sheetName val="Audit Adj Fid"/>
      <sheetName val="SummaryOfAdjustments"/>
      <sheetName val="GASB Adj Gov"/>
      <sheetName val="GASB Adj Prop"/>
      <sheetName val="Stmt of NA"/>
      <sheetName val="Stmt of Act"/>
      <sheetName val="Fund BS"/>
      <sheetName val="Fund IS"/>
      <sheetName val="Rec. BS"/>
      <sheetName val="Rec. IS"/>
      <sheetName val="Prop B.S."/>
      <sheetName val="Prop IS"/>
      <sheetName val="Fid B.S. "/>
      <sheetName val="Fid Inc Stmt"/>
      <sheetName val="Cash Flow Stmt"/>
      <sheetName val="Budget"/>
      <sheetName val="Budget Rec"/>
      <sheetName val="MD&amp;A Comps"/>
      <sheetName val="Majors"/>
      <sheetName val="AcctSort"/>
      <sheetName val="Rev Summary"/>
      <sheetName val="Gov BS"/>
      <sheetName val="Gov IS"/>
      <sheetName val="Ent BS"/>
      <sheetName val="Ent 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UPDATE-TOC_SETUP-PRINT"/>
      <sheetName val="Input Gov't Funds- BSheet"/>
      <sheetName val="Input Gov't Funds-Income Stmt"/>
      <sheetName val="Input Gen&amp;SpecRev BudgetbyFund"/>
      <sheetName val="Input Debt Service BudgetbyFund"/>
      <sheetName val="Input Capital Proj BudgetbyFund"/>
      <sheetName val="Input Permanent BudgetbyFund"/>
      <sheetName val="Input Prop Funds - BSheet"/>
      <sheetName val="Input Prop Funds - Income Stmt"/>
      <sheetName val="Input Trust &amp; Agency - BSheet"/>
      <sheetName val="InputTrust &amp; Agency-Income Stmt"/>
      <sheetName val="Internal Serv Fund Allocation"/>
      <sheetName val="Input RevenueCoding by Fund"/>
      <sheetName val="Input PY Gov't-Wide Statements"/>
      <sheetName val="Stmt Cash Flow-All Prop&amp;IS Fund"/>
      <sheetName val="GASB Adj Gov't Funds"/>
      <sheetName val="GASB Adj Prop Funds"/>
      <sheetName val="Cover Page"/>
      <sheetName val="Table of Contents"/>
      <sheetName val="INTROD. SECT. COVER"/>
      <sheetName val="LTR. OF TRANSMITTAL"/>
      <sheetName val="ELECTED OFFICIALS-OFFICERS"/>
      <sheetName val="FIN. SECTION COVER"/>
      <sheetName val="MD&amp;A COVER"/>
      <sheetName val="BASIC FS COVER"/>
      <sheetName val="Statement of Net Assets"/>
      <sheetName val="Statement of Activities"/>
      <sheetName val="Reconciliation-Balance Sheet"/>
      <sheetName val="Reconsiliation-Income Stmt"/>
      <sheetName val="Fund Level-Gov't Balance Sheet"/>
      <sheetName val="Fund Level-Gov't Income Stmt"/>
      <sheetName val="Fund Level-Prop Stmt Net Assets"/>
      <sheetName val="Fund Level-Prop Income Stmt"/>
      <sheetName val="Stmt Cash Flow-MajorProp Funds"/>
      <sheetName val="Fiduciary-Stmt of Net Assets"/>
      <sheetName val="Fiduciary-Stmt of Chg Net Asset"/>
      <sheetName val="NOTES TO FINANCIAL STMT (1)"/>
      <sheetName val="NOTES TO FINANCIAL STMT (2)"/>
      <sheetName val="NOTES TO FINANCIAL STMT (3)"/>
      <sheetName val="NOTES TO FINANCIAL STMT (4)"/>
      <sheetName val="NOTES TO FINANCIAL STMT (5)"/>
      <sheetName val="NOTES TO FINANCIAL STMT (6)"/>
      <sheetName val="NOTES TO FINANCIAL STMT (7)"/>
      <sheetName val="NOTES TO FINANCIAL STMT (8)"/>
      <sheetName val="NOTES TO FINANCIAL STMT (9)"/>
      <sheetName val="NOTES TO FINANCIAL STMT (10)"/>
      <sheetName val="NOTES TO FINANCIAL STMT (11)"/>
      <sheetName val="NOTES TO FINANCIAL STMT (12)"/>
      <sheetName val="RSI COVER"/>
      <sheetName val="General Fund-Budget to Actual"/>
      <sheetName val="Major SR-Bud to Act IncStmt"/>
      <sheetName val="OTHER SUPP. INFO. COVER"/>
      <sheetName val="Non-Major Spec Rev-BSheet"/>
      <sheetName val="Non-Maj SR-Bud to Act IncStmt"/>
      <sheetName val="Non-Major Debt Funds-BSheet"/>
      <sheetName val="Non-Maj Debt-Bud to Act IncStmt"/>
      <sheetName val="Non-Major CP Funds-BSheet"/>
      <sheetName val="Non-Major CP-Bud to Act IncStmt"/>
      <sheetName val="Permanent Funds-BSheet"/>
      <sheetName val="Permanent-Bud to Act IncStmt"/>
      <sheetName val="Non-Major Prop Stmt Net Assets"/>
      <sheetName val="Non-Major Prop Income Stmt"/>
      <sheetName val="Cash Flows-Non-MajorProp Funds"/>
      <sheetName val="Int Serv - Comb Stmt Net Assets"/>
      <sheetName val="Int Serv - Comb Income Stmt"/>
      <sheetName val="Stmt Cash Flow-All Int Ser Fund"/>
      <sheetName val="FED.-ST. INTERGOVERNMENTAL"/>
      <sheetName val="SCHEDULE OF REC. &amp; DISB."/>
      <sheetName val="CASH RECONCILIATION"/>
      <sheetName val="GEN. INFO.  SECT. COVER"/>
      <sheetName val="GENERAL INFORMATION"/>
      <sheetName val="Auto Gov'tMajor Funds-Fund Stmt"/>
      <sheetName val="Auto Major SR-Budget to Actual"/>
      <sheetName val="Auto Major SR-OrgFinal Budget"/>
      <sheetName val="Auto PropMajor Funds-Fund Stmt"/>
      <sheetName val="Auto Non-Major Spe Re Fund Stmt"/>
      <sheetName val="Auto Non-Major Debt Fund Stmt"/>
      <sheetName val="Auto Non-Major CP Fund Stmt"/>
      <sheetName val="Auto Non-Major Perm Fund-BSheet"/>
      <sheetName val="Auto Non-Major Prop Fund Stmt"/>
      <sheetName val="Gov't BS-Major Funds"/>
      <sheetName val="Gov't IS-Major Funds"/>
      <sheetName val="Proprietary BS-Major Funds"/>
      <sheetName val="Proprietary IS-Major Funds"/>
      <sheetName val="Majors"/>
      <sheetName val="RevCodeSummary-Stmt of 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UPDATE-TOC_SETUP-PRINT"/>
      <sheetName val="Input Gov't Funds- BSheet"/>
      <sheetName val="Input Gov't Funds-Income Stmt"/>
      <sheetName val="Input Gen&amp;SpecRev BudgetbyFund"/>
      <sheetName val="Input Debt Service BudgetbyFund"/>
      <sheetName val="Input Capital Proj BudgetbyFund"/>
      <sheetName val="Input Permanent BudgetbyFund"/>
      <sheetName val="Input Prop Funds - BSheet"/>
      <sheetName val="Input Prop Funds - Income Stmt"/>
      <sheetName val="Input Trust &amp; Agency - BSheet"/>
      <sheetName val="InputTrust &amp; Agency-Income Stmt"/>
      <sheetName val="Internal Serv Fund Allocation"/>
      <sheetName val="Input RevenueCoding by Fund"/>
      <sheetName val="Input PY Gov't-Wide Statements"/>
      <sheetName val="Stmt Cash Flow-All Prop&amp;IS Fund"/>
      <sheetName val="GASB Adj Gov't Funds"/>
      <sheetName val="GASB Adj Prop Funds"/>
      <sheetName val="Cover Page"/>
      <sheetName val="Table of Contents"/>
      <sheetName val="INTROD. SECT. COVER"/>
      <sheetName val="LTR. OF TRANSMITTAL"/>
      <sheetName val="ELECTED OFFICIALS-OFFICERS"/>
      <sheetName val="FIN. SECTION COVER"/>
      <sheetName val="MD&amp;A COVER"/>
      <sheetName val="BASIC FS COVER"/>
      <sheetName val="Statement of Net Assets"/>
      <sheetName val="Statement of Activities"/>
      <sheetName val="Reconciliation-Balance Sheet"/>
      <sheetName val="Reconsiliation-Income Stmt"/>
      <sheetName val="Fund Level-Gov't Balance Sheet"/>
      <sheetName val="Fund Level-Gov't Income Stmt"/>
      <sheetName val="Fund Level-Prop Stmt Net Assets"/>
      <sheetName val="Fund Level-Prop Income Stmt"/>
      <sheetName val="Stmt Cash Flow-MajorProp Funds"/>
      <sheetName val="Fiduciary-Stmt of Net Assets"/>
      <sheetName val="Fiduciary-Stmt of Chg Net Asset"/>
      <sheetName val="NOTES TO FINANCIAL STMT (1)"/>
      <sheetName val="NOTES TO FINANCIAL STMT (2)"/>
      <sheetName val="NOTES TO FINANCIAL STMT (3)"/>
      <sheetName val="NOTES TO FINANCIAL STMT (4)"/>
      <sheetName val="NOTES TO FINANCIAL STMT (5)"/>
      <sheetName val="NOTES TO FINANCIAL STMT (6)"/>
      <sheetName val="NOTES TO FINANCIAL STMT (7)"/>
      <sheetName val="NOTES TO FINANCIAL STMT (8)"/>
      <sheetName val="NOTES TO FINANCIAL STMT (9)"/>
      <sheetName val="NOTES TO FINANCIAL STMT (10)"/>
      <sheetName val="NOTES TO FINANCIAL STMT (11)"/>
      <sheetName val="NOTES TO FINANCIAL STMT (12)"/>
      <sheetName val="RSI COVER"/>
      <sheetName val="General Fund-Budget to Actual"/>
      <sheetName val="Major SR-Bud to Act IncStmt"/>
      <sheetName val="OTHER SUPP. INFO. COVER"/>
      <sheetName val="Non-Major Spec Rev-BSheet"/>
      <sheetName val="Non-Maj SR-Bud to Act IncStmt"/>
      <sheetName val="Non-Major Debt Funds-BSheet"/>
      <sheetName val="Non-Maj Debt-Bud to Act IncStmt"/>
      <sheetName val="Non-Major CP Funds-BSheet"/>
      <sheetName val="Non-Major CP-Bud to Act IncStmt"/>
      <sheetName val="Permanent Funds-BSheet"/>
      <sheetName val="Permanent-Bud to Act IncStmt"/>
      <sheetName val="Non-Major Prop Stmt Net Assets"/>
      <sheetName val="Non-Major Prop Income Stmt"/>
      <sheetName val="Cash Flows-Non-MajorProp Funds"/>
      <sheetName val="Int Serv - Comb Stmt Net Assets"/>
      <sheetName val="Int Serv - Comb Income Stmt"/>
      <sheetName val="Stmt Cash Flow-All Int Ser Fund"/>
      <sheetName val="FED.-ST. INTERGOVERNMENTAL"/>
      <sheetName val="SCHEDULE OF REC. &amp; DISB."/>
      <sheetName val="CASH RECONCILIATION"/>
      <sheetName val="GEN. INFO.  SECT. COVER"/>
      <sheetName val="GENERAL INFORMATION"/>
      <sheetName val="Auto Gov'tMajor Funds-Fund Stmt"/>
      <sheetName val="Auto Major SR-Budget to Actual"/>
      <sheetName val="Auto Major SR-OrgFinal Budget"/>
      <sheetName val="Auto PropMajor Funds-Fund Stmt"/>
      <sheetName val="Auto Non-Major Spe Re Fund Stmt"/>
      <sheetName val="Auto Non-Major Debt Fund Stmt"/>
      <sheetName val="Auto Non-Major CP Fund Stmt"/>
      <sheetName val="Auto Non-Major Perm Fund-BSheet"/>
      <sheetName val="Auto Non-Major Prop Fund Stmt"/>
      <sheetName val="Gov't BS-Major Funds"/>
      <sheetName val="Gov't IS-Major Funds"/>
      <sheetName val="Proprietary BS-Major Funds"/>
      <sheetName val="Proprietary IS-Major Funds"/>
      <sheetName val="Majors"/>
      <sheetName val="RevCodeSummary-Stmt of 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 PAGE"/>
      <sheetName val="FILING FEE FORM"/>
      <sheetName val="TABLE OF CONTENTS"/>
      <sheetName val="INTROD. SECT. COVER"/>
      <sheetName val="LTR. OF TRANSMITTAL"/>
      <sheetName val="ELECTED OFFICIALS-SIGNATURE PG"/>
      <sheetName val="FIN. SECTION COVER"/>
      <sheetName val="MD&amp;A COVER"/>
      <sheetName val="BASIC FS COVER"/>
      <sheetName val="GW-STATEMENT NET POSITION(13)"/>
      <sheetName val="GW-STATEMENT OF ACTIVITIES(14)"/>
      <sheetName val="GOVERNMENTAL FUNDS - BS(15)"/>
      <sheetName val="GOVERMENTAL FUNDS-OPERATING(16)"/>
      <sheetName val="RECONCILIATION OF OPERATING(17)"/>
      <sheetName val="NET POSITION-PROPRIETARY(18)"/>
      <sheetName val="CHANGE NET POSITION-PROP.(19)"/>
      <sheetName val="ST. OF CASH FLOWS-PROP.(20)"/>
      <sheetName val="NET POSITION-FIDUCIARY(21)"/>
      <sheetName val="CHANGE NET POSITION-FIDUC(22)"/>
      <sheetName val="NOTE TO FIN ST (23)"/>
      <sheetName val="NOTES TO FIN ST (24)"/>
      <sheetName val="NOTES TO FIN ST (25)"/>
      <sheetName val="NOTES TO FIN ST (26)"/>
      <sheetName val="NOTES TO FIN ST (27)"/>
      <sheetName val="NOTES TO FIN ST (28)"/>
      <sheetName val="NOTES TO FIN ST (29)"/>
      <sheetName val="NOTES TO FIN ST (30)"/>
      <sheetName val="NOTES TO FIN ST (31)"/>
      <sheetName val="NOTES TO FIN ST (32)"/>
      <sheetName val="NOTES TO FIN ST (33A)"/>
      <sheetName val="NOTES TO FIN ST (33B)"/>
      <sheetName val="NOTES TO FIN ST (34)"/>
      <sheetName val="NOTES TO FIN ST (35) - AMM"/>
      <sheetName val="NOTES TO FIN ST (35) -ACT"/>
      <sheetName val="NOTES TO FIN ST (36)"/>
      <sheetName val="NOTES TO FIN ST (37)"/>
      <sheetName val="NOTES TO FIN ST (38)"/>
      <sheetName val="NOTES TO FIN ST (39)"/>
      <sheetName val="NOTES TO FIN ST (40)"/>
      <sheetName val="NOTE TO FIN ST (41)"/>
      <sheetName val="NOTE TO FIN ST (42)"/>
      <sheetName val="NOTES TO FIN ST (43)"/>
      <sheetName val="NOTES TO FIN ST (44) "/>
      <sheetName val="NOTES TO FIN ST (45A)"/>
      <sheetName val="NOTES TO FIN ST (45B)"/>
      <sheetName val="NOTE TO FIN ST (46)"/>
      <sheetName val="NOTES TO FIN ST (47)"/>
      <sheetName val="RSI COVER"/>
      <sheetName val="GENERAL FUND-OPERATING(48-53)"/>
      <sheetName val="OPER-MAJOR SP. REVENUE(54-56)"/>
      <sheetName val="OPER.-MAJOR SP. REV. (B)(57-59)"/>
      <sheetName val="RSI-OPEB (60)"/>
      <sheetName val="RSI-PERS (61-A)"/>
      <sheetName val="RSI-FURS (61-B)"/>
      <sheetName val="RSI-MPORS (61-C)"/>
      <sheetName val="RSI-SRS (61-D)"/>
      <sheetName val="RSI-TRS (61-E)"/>
      <sheetName val="RSI-FDRA&amp;GASB78 (62)"/>
      <sheetName val="OTHER SUPP. INFO. COVER"/>
      <sheetName val="BS-NONMAJOR SP. REVENUE(63-64) "/>
      <sheetName val="OPER.-NONMAJOR SP. REVENUE(65)"/>
      <sheetName val="OPER.-NONMAJOR SP. REVE (B)(66)"/>
      <sheetName val="BS-NONMAJOR DEBT SERVICE(67-68)"/>
      <sheetName val="OPER.-NONMAJOR DEBT SER.(69-70)"/>
      <sheetName val="BS-NONMAJOR CAP. PROJ.(71-72)"/>
      <sheetName val="OPER.-NONMAJOR CAP. PROJ(73-74)"/>
      <sheetName val="BS-PERMANENT FUNDS(75-76)"/>
      <sheetName val="OPER.-PERMANENT FUNDS(77-78)"/>
      <sheetName val="NET POSIT-NONMAJOR ENTERPR(79)"/>
      <sheetName val="CHG. IN NP-NONMAJOR ENTERPR(80)"/>
      <sheetName val="NONMAJOR ENTERPR. CASH FLOW(81)"/>
      <sheetName val="COMB. NET POS-IN. SER.(82)"/>
      <sheetName val="COMB. CHGE IN NP IN. SERV.(83)"/>
      <sheetName val="ST. OF CASH FLOWS-INT.SER.(84)"/>
      <sheetName val="FED.-ST. INTERGOVERNMENTAL(85)"/>
      <sheetName val="SCHEDULE OF REC. &amp; DISB."/>
      <sheetName val="CASH RECONCILIATION(89)"/>
      <sheetName val="GEN. INFO.  SECT. COVER"/>
      <sheetName val="GENERAL INFORMATION(90)"/>
      <sheetName val="Worksheets"/>
      <sheetName val="BS Conversion"/>
      <sheetName val="OP Conversion"/>
      <sheetName val="Revenue Analysis"/>
      <sheetName val="GOV CAP ASSETS-9000(GCAAG)"/>
      <sheetName val="GOV DEBT-9500(GLTDAG)"/>
      <sheetName val="Depr.-General"/>
      <sheetName val="Depr.-Water Enterprise"/>
      <sheetName val="Depr.-Sewer Enterprise"/>
      <sheetName val="Depr.-Solid Waste Enterprise"/>
      <sheetName val="Compensated Absences"/>
      <sheetName val="Balance Check Page"/>
      <sheetName val="LedgerLoad Assist"/>
      <sheetName val="Ledger Load Template LGSvcs TEM"/>
      <sheetName val="DLL Balance Check"/>
      <sheetName val="Update Log"/>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ow r="7">
          <cell r="A7" t="str">
            <v>Fiscal year ending June 30, 2013</v>
          </cell>
          <cell r="B7">
            <v>2013</v>
          </cell>
        </row>
        <row r="8">
          <cell r="A8" t="str">
            <v>Fiscal year ending June 30, 2014</v>
          </cell>
          <cell r="B8">
            <v>2014</v>
          </cell>
        </row>
        <row r="9">
          <cell r="A9" t="str">
            <v>Fiscal year ending June 30, 2015</v>
          </cell>
          <cell r="B9">
            <v>2015</v>
          </cell>
        </row>
        <row r="10">
          <cell r="A10" t="str">
            <v>Fiscal year ending June 30, 2016</v>
          </cell>
          <cell r="B10">
            <v>2016</v>
          </cell>
        </row>
        <row r="11">
          <cell r="A11" t="str">
            <v>Fiscal year ending June 30, 2017</v>
          </cell>
          <cell r="B11">
            <v>2017</v>
          </cell>
        </row>
        <row r="12">
          <cell r="A12" t="str">
            <v>Fiscal year ending June 30, 2018</v>
          </cell>
          <cell r="B12">
            <v>2018</v>
          </cell>
        </row>
        <row r="13">
          <cell r="A13" t="str">
            <v>Fiscal year ending June 30, 2019</v>
          </cell>
          <cell r="B13">
            <v>2019</v>
          </cell>
        </row>
        <row r="14">
          <cell r="A14" t="str">
            <v>Fiscal year ending June 30, 2020</v>
          </cell>
          <cell r="B14">
            <v>2020</v>
          </cell>
        </row>
        <row r="15">
          <cell r="A15" t="str">
            <v>Fiscal year ending June 30, 2021</v>
          </cell>
          <cell r="B15">
            <v>2021</v>
          </cell>
        </row>
        <row r="16">
          <cell r="A16" t="str">
            <v>Fiscal year ending June 30, 2022</v>
          </cell>
          <cell r="B16">
            <v>2022</v>
          </cell>
        </row>
        <row r="17">
          <cell r="A17" t="str">
            <v>Fiscal year ending June 30, 2023</v>
          </cell>
          <cell r="B17">
            <v>2023</v>
          </cell>
        </row>
        <row r="18">
          <cell r="A18" t="str">
            <v>Fiscal year ending June 30, 2024</v>
          </cell>
          <cell r="B18">
            <v>2024</v>
          </cell>
        </row>
        <row r="19">
          <cell r="A19" t="str">
            <v>Fiscal year ending June 30, 2025</v>
          </cell>
          <cell r="B19">
            <v>2025</v>
          </cell>
        </row>
        <row r="20">
          <cell r="A20" t="str">
            <v>Fiscal year ending June 30, 2026</v>
          </cell>
          <cell r="B20">
            <v>2026</v>
          </cell>
        </row>
        <row r="21">
          <cell r="A21" t="str">
            <v>Fiscal year ending June 30, 2027</v>
          </cell>
          <cell r="B21">
            <v>2027</v>
          </cell>
        </row>
        <row r="22">
          <cell r="A22" t="str">
            <v>Fiscal year ending June 30, 2028</v>
          </cell>
          <cell r="B22">
            <v>2028</v>
          </cell>
        </row>
        <row r="23">
          <cell r="A23" t="str">
            <v>Fiscal year ending June 30, 2029</v>
          </cell>
          <cell r="B23">
            <v>2029</v>
          </cell>
        </row>
        <row r="24">
          <cell r="A24" t="str">
            <v>Fiscal year ending June 30, 2030</v>
          </cell>
          <cell r="B24">
            <v>2030</v>
          </cell>
        </row>
        <row r="25">
          <cell r="A25" t="str">
            <v>Fiscal year ending June 30, 2031</v>
          </cell>
          <cell r="B25">
            <v>2031</v>
          </cell>
        </row>
        <row r="26">
          <cell r="A26" t="str">
            <v>Fiscal year ending June 30, 2032</v>
          </cell>
          <cell r="B26">
            <v>2032</v>
          </cell>
        </row>
        <row r="27">
          <cell r="A27" t="str">
            <v>Fiscal year ending June 30, 2033</v>
          </cell>
          <cell r="B27">
            <v>2033</v>
          </cell>
        </row>
        <row r="28">
          <cell r="A28" t="str">
            <v>Fiscal year ending June 30, 2034</v>
          </cell>
          <cell r="B28">
            <v>2034</v>
          </cell>
        </row>
        <row r="29">
          <cell r="A29" t="str">
            <v>Fiscal year ending June 30, 2035</v>
          </cell>
          <cell r="B29">
            <v>2035</v>
          </cell>
        </row>
        <row r="30">
          <cell r="A30" t="str">
            <v>Fiscal year ending June 30, 2036</v>
          </cell>
          <cell r="B30">
            <v>2036</v>
          </cell>
        </row>
        <row r="31">
          <cell r="A31" t="str">
            <v>Fiscal year ending June 30, 2037</v>
          </cell>
          <cell r="B31">
            <v>2037</v>
          </cell>
        </row>
        <row r="32">
          <cell r="A32" t="str">
            <v>Fiscal year ending June 30, 2038</v>
          </cell>
          <cell r="B32">
            <v>2038</v>
          </cell>
        </row>
        <row r="33">
          <cell r="A33" t="str">
            <v>Fiscal year ending June 30, 2039</v>
          </cell>
          <cell r="B33">
            <v>2039</v>
          </cell>
        </row>
        <row r="38">
          <cell r="A38" t="str">
            <v>Fund #2000</v>
          </cell>
          <cell r="B38">
            <v>2000</v>
          </cell>
        </row>
        <row r="39">
          <cell r="A39" t="str">
            <v>Fund #3000</v>
          </cell>
          <cell r="B39">
            <v>3000</v>
          </cell>
        </row>
        <row r="40">
          <cell r="A40" t="str">
            <v>Fund #4000</v>
          </cell>
          <cell r="B40">
            <v>4000</v>
          </cell>
        </row>
        <row r="41">
          <cell r="A41" t="str">
            <v>Fund #8000</v>
          </cell>
          <cell r="B41">
            <v>8000</v>
          </cell>
        </row>
        <row r="186">
          <cell r="A186" t="str">
            <v>ANACONDA-DEER LODGE COUNTY</v>
          </cell>
          <cell r="B186" t="str">
            <v>011201</v>
          </cell>
          <cell r="C186" t="str">
            <v>011201</v>
          </cell>
        </row>
        <row r="187">
          <cell r="A187" t="str">
            <v>BEAVERHEAD COUNTY</v>
          </cell>
          <cell r="B187" t="str">
            <v>010101</v>
          </cell>
          <cell r="C187" t="str">
            <v>010101</v>
          </cell>
        </row>
        <row r="188">
          <cell r="A188" t="str">
            <v>BIG HORN COUNTY</v>
          </cell>
          <cell r="B188" t="str">
            <v>010201</v>
          </cell>
          <cell r="C188" t="str">
            <v>010201</v>
          </cell>
        </row>
        <row r="189">
          <cell r="A189" t="str">
            <v>BLAINE COUNTY</v>
          </cell>
          <cell r="B189" t="str">
            <v>010301</v>
          </cell>
          <cell r="C189" t="str">
            <v>010301</v>
          </cell>
        </row>
        <row r="190">
          <cell r="A190" t="str">
            <v>BROADWATER COUNTY</v>
          </cell>
          <cell r="B190" t="str">
            <v>010401</v>
          </cell>
          <cell r="C190" t="str">
            <v>010401</v>
          </cell>
        </row>
        <row r="191">
          <cell r="A191" t="str">
            <v>CARBON COUNTY</v>
          </cell>
          <cell r="B191" t="str">
            <v>010501</v>
          </cell>
          <cell r="C191" t="str">
            <v>010501</v>
          </cell>
        </row>
        <row r="192">
          <cell r="A192" t="str">
            <v>CARTER COUNTY</v>
          </cell>
          <cell r="B192" t="str">
            <v>010601</v>
          </cell>
          <cell r="C192" t="str">
            <v>010601</v>
          </cell>
        </row>
        <row r="193">
          <cell r="A193" t="str">
            <v>CASCADE COUNTY</v>
          </cell>
          <cell r="B193" t="str">
            <v>010701</v>
          </cell>
          <cell r="C193" t="str">
            <v>010701</v>
          </cell>
        </row>
        <row r="194">
          <cell r="A194" t="str">
            <v>CHOUTEAU COUNTY</v>
          </cell>
          <cell r="B194" t="str">
            <v>010801</v>
          </cell>
          <cell r="C194" t="str">
            <v>010801</v>
          </cell>
        </row>
        <row r="195">
          <cell r="A195" t="str">
            <v>CITY &amp; COUNTY/BUTTE-SILVER BOW</v>
          </cell>
          <cell r="B195" t="str">
            <v>014701</v>
          </cell>
          <cell r="C195" t="str">
            <v>014701</v>
          </cell>
        </row>
        <row r="196">
          <cell r="A196" t="str">
            <v>CITY OF BAKER</v>
          </cell>
          <cell r="B196" t="str">
            <v>021301</v>
          </cell>
          <cell r="C196" t="str">
            <v>011301</v>
          </cell>
        </row>
        <row r="197">
          <cell r="A197" t="str">
            <v>CITY OF BELGRADE</v>
          </cell>
          <cell r="B197" t="str">
            <v>021601</v>
          </cell>
          <cell r="C197" t="str">
            <v>011601</v>
          </cell>
        </row>
        <row r="198">
          <cell r="A198" t="str">
            <v>CITY OF BIG TIMBER</v>
          </cell>
          <cell r="B198" t="str">
            <v>024901</v>
          </cell>
          <cell r="C198" t="str">
            <v>014901</v>
          </cell>
        </row>
        <row r="199">
          <cell r="A199" t="str">
            <v>CITY OF BILLINGS</v>
          </cell>
          <cell r="B199" t="str">
            <v>025601</v>
          </cell>
          <cell r="C199" t="str">
            <v>015601</v>
          </cell>
        </row>
        <row r="200">
          <cell r="A200" t="str">
            <v>CITY OF BOULDER</v>
          </cell>
          <cell r="B200" t="str">
            <v>022201</v>
          </cell>
          <cell r="C200" t="str">
            <v>012201</v>
          </cell>
        </row>
        <row r="201">
          <cell r="A201" t="str">
            <v>CITY OF BOZEMAN</v>
          </cell>
          <cell r="B201" t="str">
            <v>021602</v>
          </cell>
          <cell r="C201" t="str">
            <v>011601</v>
          </cell>
        </row>
        <row r="202">
          <cell r="A202" t="str">
            <v>CITY OF CHINOOK</v>
          </cell>
          <cell r="B202" t="str">
            <v>020301</v>
          </cell>
          <cell r="C202" t="str">
            <v>010301</v>
          </cell>
        </row>
        <row r="203">
          <cell r="A203" t="str">
            <v>CITY OF CHOTEAU</v>
          </cell>
          <cell r="B203" t="str">
            <v>025001</v>
          </cell>
          <cell r="C203" t="str">
            <v>015001</v>
          </cell>
        </row>
        <row r="204">
          <cell r="A204" t="str">
            <v>CITY OF COLSTRIP</v>
          </cell>
          <cell r="B204" t="str">
            <v>024402</v>
          </cell>
          <cell r="C204" t="str">
            <v>014401</v>
          </cell>
        </row>
        <row r="205">
          <cell r="A205" t="str">
            <v>CITY OF COLUMBIA FALLS</v>
          </cell>
          <cell r="B205" t="str">
            <v>021501</v>
          </cell>
          <cell r="C205" t="str">
            <v>011501</v>
          </cell>
        </row>
        <row r="206">
          <cell r="A206" t="str">
            <v>CITY OF CONRAD</v>
          </cell>
          <cell r="B206" t="str">
            <v>023701</v>
          </cell>
          <cell r="C206" t="str">
            <v>013701</v>
          </cell>
        </row>
        <row r="207">
          <cell r="A207" t="str">
            <v>CITY OF CUT BANK</v>
          </cell>
          <cell r="B207" t="str">
            <v>021802</v>
          </cell>
          <cell r="C207" t="str">
            <v>011801</v>
          </cell>
        </row>
        <row r="208">
          <cell r="A208" t="str">
            <v>CITY OF DEER LODGE</v>
          </cell>
          <cell r="B208" t="str">
            <v>023901</v>
          </cell>
          <cell r="C208" t="str">
            <v>013901</v>
          </cell>
        </row>
        <row r="209">
          <cell r="A209" t="str">
            <v>CITY OF DILLON</v>
          </cell>
          <cell r="B209" t="str">
            <v>020101</v>
          </cell>
          <cell r="C209" t="str">
            <v>010101</v>
          </cell>
        </row>
        <row r="210">
          <cell r="A210" t="str">
            <v>CITY OF EAST HELENA</v>
          </cell>
          <cell r="B210" t="str">
            <v>022501</v>
          </cell>
          <cell r="C210" t="str">
            <v>012501</v>
          </cell>
        </row>
        <row r="211">
          <cell r="A211" t="str">
            <v>CITY OF FORSYTH</v>
          </cell>
          <cell r="B211" t="str">
            <v>024401</v>
          </cell>
          <cell r="C211" t="str">
            <v>014401</v>
          </cell>
        </row>
        <row r="212">
          <cell r="A212" t="str">
            <v>CITY OF FORT BENTON</v>
          </cell>
          <cell r="B212" t="str">
            <v>020802</v>
          </cell>
          <cell r="C212" t="str">
            <v>010801</v>
          </cell>
        </row>
        <row r="213">
          <cell r="A213" t="str">
            <v>CITY OF GLASGOW</v>
          </cell>
          <cell r="B213" t="str">
            <v>025302</v>
          </cell>
          <cell r="C213" t="str">
            <v>015301</v>
          </cell>
        </row>
        <row r="214">
          <cell r="A214" t="str">
            <v>CITY OF GLENDIVE</v>
          </cell>
          <cell r="B214" t="str">
            <v>021101</v>
          </cell>
          <cell r="C214" t="str">
            <v>011101</v>
          </cell>
        </row>
        <row r="215">
          <cell r="A215" t="str">
            <v>CITY OF GREAT FALLS</v>
          </cell>
          <cell r="B215" t="str">
            <v>020703</v>
          </cell>
          <cell r="C215" t="str">
            <v>010701</v>
          </cell>
        </row>
        <row r="216">
          <cell r="A216" t="str">
            <v>CITY OF HAMILTON</v>
          </cell>
          <cell r="B216" t="str">
            <v>024102</v>
          </cell>
          <cell r="C216" t="str">
            <v>014101</v>
          </cell>
        </row>
        <row r="217">
          <cell r="A217" t="str">
            <v>CITY OF HARDIN</v>
          </cell>
          <cell r="B217" t="str">
            <v>020201</v>
          </cell>
          <cell r="C217" t="str">
            <v>010201</v>
          </cell>
        </row>
        <row r="218">
          <cell r="A218" t="str">
            <v>CITY OF HARLEM</v>
          </cell>
          <cell r="B218" t="str">
            <v>020302</v>
          </cell>
          <cell r="C218" t="str">
            <v>010301</v>
          </cell>
        </row>
        <row r="219">
          <cell r="A219" t="str">
            <v>CITY OF HARLOWTON</v>
          </cell>
          <cell r="B219" t="str">
            <v>025401</v>
          </cell>
          <cell r="C219" t="str">
            <v>015401</v>
          </cell>
        </row>
        <row r="220">
          <cell r="A220" t="str">
            <v>CITY OF HAVRE</v>
          </cell>
          <cell r="B220" t="str">
            <v>022101</v>
          </cell>
          <cell r="C220" t="str">
            <v>012101</v>
          </cell>
        </row>
        <row r="221">
          <cell r="A221" t="str">
            <v>CITY OF HELENA</v>
          </cell>
          <cell r="B221" t="str">
            <v>022502</v>
          </cell>
          <cell r="C221" t="str">
            <v>012501</v>
          </cell>
        </row>
        <row r="222">
          <cell r="A222" t="str">
            <v>CITY OF KALISPELL</v>
          </cell>
          <cell r="B222" t="str">
            <v>021502</v>
          </cell>
          <cell r="C222" t="str">
            <v>011501</v>
          </cell>
        </row>
        <row r="223">
          <cell r="A223" t="str">
            <v>CITY OF LAUREL</v>
          </cell>
          <cell r="B223" t="str">
            <v>025603</v>
          </cell>
          <cell r="C223" t="str">
            <v>015601</v>
          </cell>
        </row>
        <row r="224">
          <cell r="A224" t="str">
            <v>CITY OF LEWISTOWN</v>
          </cell>
          <cell r="B224" t="str">
            <v>021403</v>
          </cell>
          <cell r="C224" t="str">
            <v>011401</v>
          </cell>
        </row>
        <row r="225">
          <cell r="A225" t="str">
            <v>CITY OF LIBBY</v>
          </cell>
          <cell r="B225" t="str">
            <v>022702</v>
          </cell>
          <cell r="C225" t="str">
            <v>012701</v>
          </cell>
        </row>
        <row r="226">
          <cell r="A226" t="str">
            <v>CITY OF LIVINGSTON</v>
          </cell>
          <cell r="B226" t="str">
            <v>023402</v>
          </cell>
          <cell r="C226" t="str">
            <v>013401</v>
          </cell>
        </row>
        <row r="227">
          <cell r="A227" t="str">
            <v>CITY OF MALTA</v>
          </cell>
          <cell r="B227" t="str">
            <v>023602</v>
          </cell>
          <cell r="C227" t="str">
            <v>013601</v>
          </cell>
        </row>
        <row r="228">
          <cell r="A228" t="str">
            <v>CITY OF MILES CITY</v>
          </cell>
          <cell r="B228" t="str">
            <v>020902</v>
          </cell>
          <cell r="C228" t="str">
            <v>010901</v>
          </cell>
        </row>
        <row r="229">
          <cell r="A229" t="str">
            <v>CITY OF MISSOULA</v>
          </cell>
          <cell r="B229" t="str">
            <v>023201</v>
          </cell>
          <cell r="C229" t="str">
            <v>013201</v>
          </cell>
        </row>
        <row r="230">
          <cell r="A230" t="str">
            <v>CITY OF PLENTYWOOD</v>
          </cell>
          <cell r="B230" t="str">
            <v>024603</v>
          </cell>
          <cell r="C230" t="str">
            <v>014601</v>
          </cell>
        </row>
        <row r="231">
          <cell r="A231" t="str">
            <v>CITY OF POLSON</v>
          </cell>
          <cell r="B231" t="str">
            <v>022401</v>
          </cell>
          <cell r="C231" t="str">
            <v>012401</v>
          </cell>
        </row>
        <row r="232">
          <cell r="A232" t="str">
            <v>CITY OF POPLAR</v>
          </cell>
          <cell r="B232" t="str">
            <v>024305</v>
          </cell>
          <cell r="C232" t="str">
            <v>014301</v>
          </cell>
        </row>
        <row r="233">
          <cell r="A233" t="str">
            <v>CITY OF RED LODGE</v>
          </cell>
          <cell r="B233" t="str">
            <v>020505</v>
          </cell>
          <cell r="C233" t="str">
            <v>010501</v>
          </cell>
        </row>
        <row r="234">
          <cell r="A234" t="str">
            <v>CITY OF RONAN</v>
          </cell>
          <cell r="B234" t="str">
            <v>022402</v>
          </cell>
          <cell r="C234" t="str">
            <v>012401</v>
          </cell>
        </row>
        <row r="235">
          <cell r="A235" t="str">
            <v>CITY OF ROUNDUP</v>
          </cell>
          <cell r="B235" t="str">
            <v>023302</v>
          </cell>
          <cell r="C235" t="str">
            <v>013301</v>
          </cell>
        </row>
        <row r="236">
          <cell r="A236" t="str">
            <v>CITY OF SCOBEY</v>
          </cell>
          <cell r="B236" t="str">
            <v>021002</v>
          </cell>
          <cell r="C236" t="str">
            <v>011001</v>
          </cell>
        </row>
        <row r="237">
          <cell r="A237" t="str">
            <v>CITY OF SHELBY</v>
          </cell>
          <cell r="B237" t="str">
            <v>025102</v>
          </cell>
          <cell r="C237" t="str">
            <v>015101</v>
          </cell>
        </row>
        <row r="238">
          <cell r="A238" t="str">
            <v>CITY OF SIDNEY</v>
          </cell>
          <cell r="B238" t="str">
            <v>024202</v>
          </cell>
          <cell r="C238" t="str">
            <v>014201</v>
          </cell>
        </row>
        <row r="239">
          <cell r="A239" t="str">
            <v>CITY OF THOMPSON FALLS</v>
          </cell>
          <cell r="B239" t="str">
            <v>024503</v>
          </cell>
          <cell r="C239" t="str">
            <v>014501</v>
          </cell>
        </row>
        <row r="240">
          <cell r="A240" t="str">
            <v>CITY OF THREE FORKS</v>
          </cell>
          <cell r="B240" t="str">
            <v>021604</v>
          </cell>
          <cell r="C240" t="str">
            <v>011601</v>
          </cell>
        </row>
        <row r="241">
          <cell r="A241" t="str">
            <v>CITY OF TOWNSEND</v>
          </cell>
          <cell r="B241" t="str">
            <v>020401</v>
          </cell>
          <cell r="C241" t="str">
            <v>010401</v>
          </cell>
        </row>
        <row r="242">
          <cell r="A242" t="str">
            <v>CITY OF TROY</v>
          </cell>
          <cell r="B242" t="str">
            <v>022704</v>
          </cell>
          <cell r="C242" t="str">
            <v>012701</v>
          </cell>
        </row>
        <row r="243">
          <cell r="A243" t="str">
            <v>CITY OF WHITE SULPHUR SPRINGS</v>
          </cell>
          <cell r="B243" t="str">
            <v>023001</v>
          </cell>
          <cell r="C243" t="str">
            <v>013001</v>
          </cell>
        </row>
        <row r="244">
          <cell r="A244" t="str">
            <v>CITY OF WHITEFISH</v>
          </cell>
          <cell r="B244" t="str">
            <v>021503</v>
          </cell>
          <cell r="C244" t="str">
            <v>011501</v>
          </cell>
        </row>
        <row r="245">
          <cell r="A245" t="str">
            <v>CITY OF WOLF POINT</v>
          </cell>
          <cell r="B245" t="str">
            <v>024306</v>
          </cell>
          <cell r="C245" t="str">
            <v>014301</v>
          </cell>
        </row>
        <row r="246">
          <cell r="A246" t="str">
            <v>CUSTER COUNTY</v>
          </cell>
          <cell r="B246" t="str">
            <v>010901</v>
          </cell>
          <cell r="C246" t="str">
            <v>010901</v>
          </cell>
        </row>
        <row r="247">
          <cell r="A247" t="str">
            <v>DANIELS COUNTY</v>
          </cell>
          <cell r="B247" t="str">
            <v>011001</v>
          </cell>
          <cell r="C247" t="str">
            <v>011001</v>
          </cell>
        </row>
        <row r="248">
          <cell r="A248" t="str">
            <v>DAWSON COUNTY</v>
          </cell>
          <cell r="B248" t="str">
            <v>011101</v>
          </cell>
          <cell r="C248" t="str">
            <v>011101</v>
          </cell>
        </row>
        <row r="249">
          <cell r="A249" t="str">
            <v>FALLON COUNTY</v>
          </cell>
          <cell r="B249" t="str">
            <v>011301</v>
          </cell>
          <cell r="C249" t="str">
            <v>011301</v>
          </cell>
        </row>
        <row r="250">
          <cell r="A250" t="str">
            <v>FERGUS COUNTY</v>
          </cell>
          <cell r="B250" t="str">
            <v>011401</v>
          </cell>
          <cell r="C250" t="str">
            <v>011401</v>
          </cell>
        </row>
        <row r="251">
          <cell r="A251" t="str">
            <v>FLATHEAD COUNTY</v>
          </cell>
          <cell r="B251" t="str">
            <v>011501</v>
          </cell>
          <cell r="C251" t="str">
            <v>011501</v>
          </cell>
        </row>
        <row r="252">
          <cell r="A252" t="str">
            <v>GALLATIN COUNTY</v>
          </cell>
          <cell r="B252" t="str">
            <v>011601</v>
          </cell>
          <cell r="C252" t="str">
            <v>011601</v>
          </cell>
        </row>
        <row r="253">
          <cell r="A253" t="str">
            <v>GARFIELD COUNTY</v>
          </cell>
          <cell r="B253" t="str">
            <v>011701</v>
          </cell>
          <cell r="C253" t="str">
            <v>011701</v>
          </cell>
        </row>
        <row r="254">
          <cell r="A254" t="str">
            <v>GLACIER COUNTY</v>
          </cell>
          <cell r="B254" t="str">
            <v>011801</v>
          </cell>
          <cell r="C254" t="str">
            <v>011801</v>
          </cell>
        </row>
        <row r="255">
          <cell r="A255" t="str">
            <v>GOLDEN VALLEY COUNTY</v>
          </cell>
          <cell r="B255" t="str">
            <v>011901</v>
          </cell>
          <cell r="C255" t="str">
            <v>011901</v>
          </cell>
        </row>
        <row r="256">
          <cell r="A256" t="str">
            <v>GRANITE COUNTY</v>
          </cell>
          <cell r="B256" t="str">
            <v>012001</v>
          </cell>
          <cell r="C256" t="str">
            <v>012001</v>
          </cell>
        </row>
        <row r="257">
          <cell r="A257" t="str">
            <v>HILL COUNTY</v>
          </cell>
          <cell r="B257" t="str">
            <v>012101</v>
          </cell>
          <cell r="C257" t="str">
            <v>012101</v>
          </cell>
        </row>
        <row r="258">
          <cell r="A258" t="str">
            <v>JEFFERSON COUNTY</v>
          </cell>
          <cell r="B258" t="str">
            <v>012201</v>
          </cell>
          <cell r="C258" t="str">
            <v>012201</v>
          </cell>
        </row>
        <row r="259">
          <cell r="A259" t="str">
            <v>JUDITH BASIN COUNTY</v>
          </cell>
          <cell r="B259" t="str">
            <v>012301</v>
          </cell>
          <cell r="C259" t="str">
            <v>012301</v>
          </cell>
        </row>
        <row r="260">
          <cell r="A260" t="str">
            <v>LAKE COUNTY</v>
          </cell>
          <cell r="B260" t="str">
            <v>012401</v>
          </cell>
          <cell r="C260" t="str">
            <v>012401</v>
          </cell>
        </row>
        <row r="261">
          <cell r="A261" t="str">
            <v>LEWIS AND CLARK COUNTY</v>
          </cell>
          <cell r="B261" t="str">
            <v>012501</v>
          </cell>
          <cell r="C261" t="str">
            <v>012501</v>
          </cell>
        </row>
        <row r="262">
          <cell r="A262" t="str">
            <v>LIBERTY COUNTY</v>
          </cell>
          <cell r="B262" t="str">
            <v>012601</v>
          </cell>
          <cell r="C262" t="str">
            <v>012601</v>
          </cell>
        </row>
        <row r="263">
          <cell r="A263" t="str">
            <v>LINCOLN COUNTY</v>
          </cell>
          <cell r="B263" t="str">
            <v>012701</v>
          </cell>
          <cell r="C263" t="str">
            <v>012701</v>
          </cell>
        </row>
        <row r="264">
          <cell r="A264" t="str">
            <v>MADISON COUNTY</v>
          </cell>
          <cell r="B264" t="str">
            <v>012801</v>
          </cell>
          <cell r="C264" t="str">
            <v>012801</v>
          </cell>
        </row>
        <row r="265">
          <cell r="A265" t="str">
            <v>MCCONE COUNTY</v>
          </cell>
          <cell r="B265" t="str">
            <v>012901</v>
          </cell>
          <cell r="C265" t="str">
            <v>012901</v>
          </cell>
        </row>
        <row r="266">
          <cell r="A266" t="str">
            <v>MEAGHER COUNTY</v>
          </cell>
          <cell r="B266" t="str">
            <v>013001</v>
          </cell>
          <cell r="C266" t="str">
            <v>013001</v>
          </cell>
        </row>
        <row r="267">
          <cell r="A267" t="str">
            <v>MINERAL COUNTY</v>
          </cell>
          <cell r="B267" t="str">
            <v>013101</v>
          </cell>
          <cell r="C267" t="str">
            <v>013101</v>
          </cell>
        </row>
        <row r="268">
          <cell r="A268" t="str">
            <v>MISSOULA COUNTY</v>
          </cell>
          <cell r="B268" t="str">
            <v>013201</v>
          </cell>
          <cell r="C268" t="str">
            <v>013201</v>
          </cell>
        </row>
        <row r="269">
          <cell r="A269" t="str">
            <v>MUSSELSHELL COUNTY</v>
          </cell>
          <cell r="B269" t="str">
            <v>013301</v>
          </cell>
          <cell r="C269" t="str">
            <v>013301</v>
          </cell>
        </row>
        <row r="270">
          <cell r="A270" t="str">
            <v>PARK COUNTY</v>
          </cell>
          <cell r="B270" t="str">
            <v>013401</v>
          </cell>
          <cell r="C270" t="str">
            <v>013401</v>
          </cell>
        </row>
        <row r="271">
          <cell r="A271" t="str">
            <v>PETROLEUM COUNTY</v>
          </cell>
          <cell r="B271" t="str">
            <v>013501</v>
          </cell>
          <cell r="C271" t="str">
            <v>013501</v>
          </cell>
        </row>
        <row r="272">
          <cell r="A272" t="str">
            <v>PHILLIPS COUNTY</v>
          </cell>
          <cell r="B272" t="str">
            <v>013601</v>
          </cell>
          <cell r="C272" t="str">
            <v>013601</v>
          </cell>
        </row>
        <row r="273">
          <cell r="A273" t="str">
            <v>PONDERA COUNTY</v>
          </cell>
          <cell r="B273" t="str">
            <v>013701</v>
          </cell>
          <cell r="C273" t="str">
            <v>013701</v>
          </cell>
        </row>
        <row r="274">
          <cell r="A274" t="str">
            <v>POWDER RIVER COUNTY</v>
          </cell>
          <cell r="B274" t="str">
            <v>013801</v>
          </cell>
          <cell r="C274" t="str">
            <v>013801</v>
          </cell>
        </row>
        <row r="275">
          <cell r="A275" t="str">
            <v>POWELL COUNTY</v>
          </cell>
          <cell r="B275" t="str">
            <v>013901</v>
          </cell>
          <cell r="C275" t="str">
            <v>013901</v>
          </cell>
        </row>
        <row r="276">
          <cell r="A276" t="str">
            <v>PRAIRIE COUNTY</v>
          </cell>
          <cell r="B276" t="str">
            <v>014001</v>
          </cell>
          <cell r="C276" t="str">
            <v>014001</v>
          </cell>
        </row>
        <row r="277">
          <cell r="A277" t="str">
            <v>RAVALLI COUNTY</v>
          </cell>
          <cell r="B277" t="str">
            <v>014101</v>
          </cell>
          <cell r="C277" t="str">
            <v>014101</v>
          </cell>
        </row>
        <row r="278">
          <cell r="A278" t="str">
            <v>RICHLAND COUNTY</v>
          </cell>
          <cell r="B278" t="str">
            <v>014201</v>
          </cell>
          <cell r="C278" t="str">
            <v>014201</v>
          </cell>
        </row>
        <row r="279">
          <cell r="A279" t="str">
            <v>ROOSEVELT COUNTY</v>
          </cell>
          <cell r="B279" t="str">
            <v>014301</v>
          </cell>
          <cell r="C279" t="str">
            <v>014301</v>
          </cell>
        </row>
        <row r="280">
          <cell r="A280" t="str">
            <v>ROSEBUD COUNTY</v>
          </cell>
          <cell r="B280" t="str">
            <v>014401</v>
          </cell>
          <cell r="C280" t="str">
            <v>014401</v>
          </cell>
        </row>
        <row r="281">
          <cell r="A281" t="str">
            <v>SANDERS COUNTY</v>
          </cell>
          <cell r="B281" t="str">
            <v>014501</v>
          </cell>
          <cell r="C281" t="str">
            <v>014501</v>
          </cell>
        </row>
        <row r="282">
          <cell r="A282" t="str">
            <v>SHERIDAN COUNTY</v>
          </cell>
          <cell r="B282" t="str">
            <v>014601</v>
          </cell>
          <cell r="C282" t="str">
            <v>014601</v>
          </cell>
        </row>
        <row r="283">
          <cell r="A283" t="str">
            <v>STILLWATER COUNTY</v>
          </cell>
          <cell r="B283" t="str">
            <v>014801</v>
          </cell>
          <cell r="C283" t="str">
            <v>014801</v>
          </cell>
        </row>
        <row r="284">
          <cell r="A284" t="str">
            <v>SWEET GRASS COUNTY</v>
          </cell>
          <cell r="B284" t="str">
            <v>014901</v>
          </cell>
          <cell r="C284" t="str">
            <v>014901</v>
          </cell>
        </row>
        <row r="285">
          <cell r="A285" t="str">
            <v>TETON COUNTY</v>
          </cell>
          <cell r="B285" t="str">
            <v>015001</v>
          </cell>
          <cell r="C285" t="str">
            <v>015001</v>
          </cell>
        </row>
        <row r="286">
          <cell r="A286" t="str">
            <v>TOOLE COUNTY</v>
          </cell>
          <cell r="B286" t="str">
            <v>015101</v>
          </cell>
          <cell r="C286" t="str">
            <v>015101</v>
          </cell>
        </row>
        <row r="287">
          <cell r="A287" t="str">
            <v>TOWN OF ALBERTON</v>
          </cell>
          <cell r="B287" t="str">
            <v>023101</v>
          </cell>
          <cell r="C287" t="str">
            <v>013101</v>
          </cell>
        </row>
        <row r="288">
          <cell r="A288" t="str">
            <v>TOWN OF BAINVILLE</v>
          </cell>
          <cell r="B288" t="str">
            <v>024301</v>
          </cell>
          <cell r="C288" t="str">
            <v>014301</v>
          </cell>
        </row>
        <row r="289">
          <cell r="A289" t="str">
            <v>TOWN OF BEARCREEK</v>
          </cell>
          <cell r="B289" t="str">
            <v>020501</v>
          </cell>
          <cell r="C289" t="str">
            <v>010501</v>
          </cell>
        </row>
        <row r="290">
          <cell r="A290" t="str">
            <v>TOWN OF BELT</v>
          </cell>
          <cell r="B290" t="str">
            <v>020701</v>
          </cell>
          <cell r="C290" t="str">
            <v>010701</v>
          </cell>
        </row>
        <row r="291">
          <cell r="A291" t="str">
            <v>TOWN OF BIG SANDY</v>
          </cell>
          <cell r="B291" t="str">
            <v>020801</v>
          </cell>
          <cell r="C291" t="str">
            <v>010801</v>
          </cell>
        </row>
        <row r="292">
          <cell r="A292" t="str">
            <v>TOWN OF BRIDGER</v>
          </cell>
          <cell r="B292" t="str">
            <v>020502</v>
          </cell>
          <cell r="C292" t="str">
            <v>010501</v>
          </cell>
        </row>
        <row r="293">
          <cell r="A293" t="str">
            <v>TOWN OF BROADUS</v>
          </cell>
          <cell r="B293" t="str">
            <v>023801</v>
          </cell>
          <cell r="C293" t="str">
            <v>013801</v>
          </cell>
        </row>
        <row r="294">
          <cell r="A294" t="str">
            <v>TOWN OF BROADVIEW</v>
          </cell>
          <cell r="B294" t="str">
            <v>025602</v>
          </cell>
          <cell r="C294" t="str">
            <v>015601</v>
          </cell>
        </row>
        <row r="295">
          <cell r="A295" t="str">
            <v>TOWN OF BROCKTON</v>
          </cell>
          <cell r="B295" t="str">
            <v>024302</v>
          </cell>
          <cell r="C295" t="str">
            <v>014301</v>
          </cell>
        </row>
        <row r="296">
          <cell r="A296" t="str">
            <v>TOWN OF BROWNING</v>
          </cell>
          <cell r="B296" t="str">
            <v>021801</v>
          </cell>
          <cell r="C296" t="str">
            <v>011801</v>
          </cell>
        </row>
        <row r="297">
          <cell r="A297" t="str">
            <v>TOWN OF CASCADE</v>
          </cell>
          <cell r="B297" t="str">
            <v>020702</v>
          </cell>
          <cell r="C297" t="str">
            <v>010701</v>
          </cell>
        </row>
        <row r="298">
          <cell r="A298" t="str">
            <v>TOWN OF CHESTER</v>
          </cell>
          <cell r="B298" t="str">
            <v>022601</v>
          </cell>
          <cell r="C298" t="str">
            <v>012601</v>
          </cell>
        </row>
        <row r="299">
          <cell r="A299" t="str">
            <v>TOWN OF CIRCLE</v>
          </cell>
          <cell r="B299" t="str">
            <v>022901</v>
          </cell>
          <cell r="C299" t="str">
            <v>012901</v>
          </cell>
        </row>
        <row r="300">
          <cell r="A300" t="str">
            <v>TOWN OF CLYDE PARK</v>
          </cell>
          <cell r="B300" t="str">
            <v>023401</v>
          </cell>
          <cell r="C300" t="str">
            <v>013401</v>
          </cell>
        </row>
        <row r="301">
          <cell r="A301" t="str">
            <v>TOWN OF COLUMBUS</v>
          </cell>
          <cell r="B301" t="str">
            <v>024801</v>
          </cell>
          <cell r="C301" t="str">
            <v>014801</v>
          </cell>
        </row>
        <row r="302">
          <cell r="A302" t="str">
            <v>TOWN OF CULBERTSON</v>
          </cell>
          <cell r="B302" t="str">
            <v>024303</v>
          </cell>
          <cell r="C302" t="str">
            <v>014301</v>
          </cell>
        </row>
        <row r="303">
          <cell r="A303" t="str">
            <v>TOWN OF DARBY</v>
          </cell>
          <cell r="B303" t="str">
            <v>024101</v>
          </cell>
          <cell r="C303" t="str">
            <v>014101</v>
          </cell>
        </row>
        <row r="304">
          <cell r="A304" t="str">
            <v>TOWN OF DENTON</v>
          </cell>
          <cell r="B304" t="str">
            <v>021401</v>
          </cell>
          <cell r="C304" t="str">
            <v>011401</v>
          </cell>
        </row>
        <row r="305">
          <cell r="A305" t="str">
            <v>TOWN OF DODSON</v>
          </cell>
          <cell r="B305" t="str">
            <v>023601</v>
          </cell>
          <cell r="C305" t="str">
            <v>013601</v>
          </cell>
        </row>
        <row r="306">
          <cell r="A306" t="str">
            <v>TOWN OF DRUMMOND</v>
          </cell>
          <cell r="B306" t="str">
            <v>022001</v>
          </cell>
          <cell r="C306" t="str">
            <v>012001</v>
          </cell>
        </row>
        <row r="307">
          <cell r="A307" t="str">
            <v>TOWN OF DUTTON</v>
          </cell>
          <cell r="B307" t="str">
            <v>025002</v>
          </cell>
          <cell r="C307" t="str">
            <v>015001</v>
          </cell>
        </row>
        <row r="308">
          <cell r="A308" t="str">
            <v>TOWN OF EKALAKA</v>
          </cell>
          <cell r="B308" t="str">
            <v>020601</v>
          </cell>
          <cell r="C308" t="str">
            <v>010601</v>
          </cell>
        </row>
        <row r="309">
          <cell r="A309" t="str">
            <v>TOWN OF ENNIS</v>
          </cell>
          <cell r="B309" t="str">
            <v>022801</v>
          </cell>
          <cell r="C309" t="str">
            <v>012801</v>
          </cell>
        </row>
        <row r="310">
          <cell r="A310" t="str">
            <v>TOWN OF EUREKA</v>
          </cell>
          <cell r="B310" t="str">
            <v>022701</v>
          </cell>
          <cell r="C310" t="str">
            <v>012701</v>
          </cell>
        </row>
        <row r="311">
          <cell r="A311" t="str">
            <v>TOWN OF FAIRFIELD</v>
          </cell>
          <cell r="B311" t="str">
            <v>025003</v>
          </cell>
          <cell r="C311" t="str">
            <v>015001</v>
          </cell>
        </row>
        <row r="312">
          <cell r="A312" t="str">
            <v>TOWN OF FAIRVIEW</v>
          </cell>
          <cell r="B312" t="str">
            <v>024201</v>
          </cell>
          <cell r="C312" t="str">
            <v>014201</v>
          </cell>
        </row>
        <row r="313">
          <cell r="A313" t="str">
            <v>TOWN OF FLAXVILLE</v>
          </cell>
          <cell r="B313" t="str">
            <v>021001</v>
          </cell>
          <cell r="C313" t="str">
            <v>011001</v>
          </cell>
        </row>
        <row r="314">
          <cell r="A314" t="str">
            <v>TOWN OF FORT PECK</v>
          </cell>
          <cell r="B314" t="str">
            <v>025301</v>
          </cell>
          <cell r="C314" t="str">
            <v>015301</v>
          </cell>
        </row>
        <row r="315">
          <cell r="A315" t="str">
            <v>TOWN OF FROID</v>
          </cell>
          <cell r="B315" t="str">
            <v>024304</v>
          </cell>
          <cell r="C315" t="str">
            <v>014301</v>
          </cell>
        </row>
        <row r="316">
          <cell r="A316" t="str">
            <v>TOWN OF FROMBERG</v>
          </cell>
          <cell r="B316" t="str">
            <v>020503</v>
          </cell>
          <cell r="C316" t="str">
            <v>010501</v>
          </cell>
        </row>
        <row r="317">
          <cell r="A317" t="str">
            <v>TOWN OF GERALDINE</v>
          </cell>
          <cell r="B317" t="str">
            <v>020803</v>
          </cell>
          <cell r="C317" t="str">
            <v>010801</v>
          </cell>
        </row>
        <row r="318">
          <cell r="A318" t="str">
            <v>TOWN OF GRASS RANGE</v>
          </cell>
          <cell r="B318" t="str">
            <v>021402</v>
          </cell>
          <cell r="C318" t="str">
            <v>011401</v>
          </cell>
        </row>
        <row r="319">
          <cell r="A319" t="str">
            <v>TOWN OF HINGHAM</v>
          </cell>
          <cell r="B319" t="str">
            <v>022102</v>
          </cell>
          <cell r="C319" t="str">
            <v>012101</v>
          </cell>
        </row>
        <row r="320">
          <cell r="A320" t="str">
            <v>TOWN OF HOBSON</v>
          </cell>
          <cell r="B320" t="str">
            <v>022301</v>
          </cell>
          <cell r="C320" t="str">
            <v>012301</v>
          </cell>
        </row>
        <row r="321">
          <cell r="A321" t="str">
            <v>TOWN OF HOT SPRINGS</v>
          </cell>
          <cell r="B321" t="str">
            <v>024501</v>
          </cell>
          <cell r="C321" t="str">
            <v>014501</v>
          </cell>
        </row>
        <row r="322">
          <cell r="A322" t="str">
            <v>TOWN OF HYSHAM</v>
          </cell>
          <cell r="B322" t="str">
            <v>025201</v>
          </cell>
          <cell r="C322" t="str">
            <v>015201</v>
          </cell>
        </row>
        <row r="323">
          <cell r="A323" t="str">
            <v>TOWN OF ISMAY</v>
          </cell>
          <cell r="B323" t="str">
            <v>020901</v>
          </cell>
          <cell r="C323" t="str">
            <v>010901</v>
          </cell>
        </row>
        <row r="324">
          <cell r="A324" t="str">
            <v>TOWN OF JOLIET</v>
          </cell>
          <cell r="B324" t="str">
            <v>020504</v>
          </cell>
          <cell r="C324" t="str">
            <v>010501</v>
          </cell>
        </row>
        <row r="325">
          <cell r="A325" t="str">
            <v>TOWN OF JORDAN</v>
          </cell>
          <cell r="B325" t="str">
            <v>021701</v>
          </cell>
          <cell r="C325" t="str">
            <v>011701</v>
          </cell>
        </row>
        <row r="326">
          <cell r="A326" t="str">
            <v>TOWN OF JUDITH GAP</v>
          </cell>
          <cell r="B326" t="str">
            <v>025402</v>
          </cell>
          <cell r="C326" t="str">
            <v>015401</v>
          </cell>
        </row>
        <row r="327">
          <cell r="A327" t="str">
            <v>TOWN OF KEVIN</v>
          </cell>
          <cell r="B327" t="str">
            <v>025101</v>
          </cell>
          <cell r="C327" t="str">
            <v>015101</v>
          </cell>
        </row>
        <row r="328">
          <cell r="A328" t="str">
            <v>TOWN OF LAVINA</v>
          </cell>
          <cell r="B328" t="str">
            <v>021901</v>
          </cell>
          <cell r="C328" t="str">
            <v>011901</v>
          </cell>
        </row>
        <row r="329">
          <cell r="A329" t="str">
            <v>TOWN OF LIMA</v>
          </cell>
          <cell r="B329" t="str">
            <v>020102</v>
          </cell>
          <cell r="C329" t="str">
            <v>010101</v>
          </cell>
        </row>
        <row r="330">
          <cell r="A330" t="str">
            <v>TOWN OF LODGE GRASS</v>
          </cell>
          <cell r="B330" t="str">
            <v>020202</v>
          </cell>
          <cell r="C330" t="str">
            <v>010201</v>
          </cell>
        </row>
        <row r="331">
          <cell r="A331" t="str">
            <v>TOWN OF MANHATTAN</v>
          </cell>
          <cell r="B331" t="str">
            <v>021603</v>
          </cell>
          <cell r="C331" t="str">
            <v>011601</v>
          </cell>
        </row>
        <row r="332">
          <cell r="A332" t="str">
            <v>TOWN OF MEDICINE LAKE</v>
          </cell>
          <cell r="B332" t="str">
            <v>024601</v>
          </cell>
          <cell r="C332" t="str">
            <v>014601</v>
          </cell>
        </row>
        <row r="333">
          <cell r="A333" t="str">
            <v>TOWN OF MELSTONE</v>
          </cell>
          <cell r="B333" t="str">
            <v>023301</v>
          </cell>
          <cell r="C333" t="str">
            <v>013301</v>
          </cell>
        </row>
        <row r="334">
          <cell r="A334" t="str">
            <v>TOWN OF MOORE</v>
          </cell>
          <cell r="B334" t="str">
            <v>021404</v>
          </cell>
          <cell r="C334" t="str">
            <v>011401</v>
          </cell>
        </row>
        <row r="335">
          <cell r="A335" t="str">
            <v>TOWN OF NASHUA</v>
          </cell>
          <cell r="B335" t="str">
            <v>025303</v>
          </cell>
          <cell r="C335" t="str">
            <v>015301</v>
          </cell>
        </row>
        <row r="336">
          <cell r="A336" t="str">
            <v>TOWN OF NEIHART</v>
          </cell>
          <cell r="B336" t="str">
            <v>020704</v>
          </cell>
          <cell r="C336" t="str">
            <v>010701</v>
          </cell>
        </row>
        <row r="337">
          <cell r="A337" t="str">
            <v>TOWN OF OPHEIM</v>
          </cell>
          <cell r="B337" t="str">
            <v>025304</v>
          </cell>
          <cell r="C337" t="str">
            <v>015301</v>
          </cell>
        </row>
        <row r="338">
          <cell r="A338" t="str">
            <v>TOWN OF OUTLOOK</v>
          </cell>
          <cell r="B338" t="str">
            <v>024602</v>
          </cell>
          <cell r="C338" t="str">
            <v>014601</v>
          </cell>
        </row>
        <row r="339">
          <cell r="A339" t="str">
            <v>TOWN OF PHILIPSBURG</v>
          </cell>
          <cell r="B339" t="str">
            <v>022002</v>
          </cell>
          <cell r="C339" t="str">
            <v>012001</v>
          </cell>
        </row>
        <row r="340">
          <cell r="A340" t="str">
            <v>TOWN OF PINESDALE</v>
          </cell>
          <cell r="B340" t="str">
            <v>024103</v>
          </cell>
          <cell r="C340" t="str">
            <v>014101</v>
          </cell>
        </row>
        <row r="341">
          <cell r="A341" t="str">
            <v>TOWN OF PLAINS</v>
          </cell>
          <cell r="B341" t="str">
            <v>024502</v>
          </cell>
          <cell r="C341" t="str">
            <v>014501</v>
          </cell>
        </row>
        <row r="342">
          <cell r="A342" t="str">
            <v>TOWN OF PLEVNA</v>
          </cell>
          <cell r="B342" t="str">
            <v>021302</v>
          </cell>
          <cell r="C342" t="str">
            <v>011301</v>
          </cell>
        </row>
        <row r="343">
          <cell r="A343" t="str">
            <v>TOWN OF REXFORD</v>
          </cell>
          <cell r="B343" t="str">
            <v>022703</v>
          </cell>
          <cell r="C343" t="str">
            <v>012701</v>
          </cell>
        </row>
        <row r="344">
          <cell r="A344" t="str">
            <v>TOWN OF RICHEY</v>
          </cell>
          <cell r="B344" t="str">
            <v>021102</v>
          </cell>
          <cell r="C344" t="str">
            <v>011101</v>
          </cell>
        </row>
        <row r="345">
          <cell r="A345" t="str">
            <v>TOWN OF RYEGATE</v>
          </cell>
          <cell r="B345" t="str">
            <v>021902</v>
          </cell>
          <cell r="C345" t="str">
            <v>011901</v>
          </cell>
        </row>
        <row r="346">
          <cell r="A346" t="str">
            <v>TOWN OF SACO</v>
          </cell>
          <cell r="B346" t="str">
            <v>023603</v>
          </cell>
          <cell r="C346" t="str">
            <v>013601</v>
          </cell>
        </row>
        <row r="347">
          <cell r="A347" t="str">
            <v>TOWN OF SHERIDAN</v>
          </cell>
          <cell r="B347" t="str">
            <v>022802</v>
          </cell>
          <cell r="C347" t="str">
            <v>012801</v>
          </cell>
        </row>
        <row r="348">
          <cell r="A348" t="str">
            <v>TOWN OF ST. IGNATIUS</v>
          </cell>
          <cell r="B348" t="str">
            <v>022403</v>
          </cell>
          <cell r="C348" t="str">
            <v>012401</v>
          </cell>
        </row>
        <row r="349">
          <cell r="A349" t="str">
            <v>TOWN OF STANFORD</v>
          </cell>
          <cell r="B349" t="str">
            <v>022302</v>
          </cell>
          <cell r="C349" t="str">
            <v>012301</v>
          </cell>
        </row>
        <row r="350">
          <cell r="A350" t="str">
            <v>TOWN OF STEVENSVILLE</v>
          </cell>
          <cell r="B350" t="str">
            <v>024104</v>
          </cell>
          <cell r="C350" t="str">
            <v>014101</v>
          </cell>
        </row>
        <row r="351">
          <cell r="A351" t="str">
            <v>TOWN OF SUNBURST</v>
          </cell>
          <cell r="B351" t="str">
            <v>025103</v>
          </cell>
          <cell r="C351" t="str">
            <v>015101</v>
          </cell>
        </row>
        <row r="352">
          <cell r="A352" t="str">
            <v>TOWN OF SUPERIOR</v>
          </cell>
          <cell r="B352" t="str">
            <v>023102</v>
          </cell>
          <cell r="C352" t="str">
            <v>013101</v>
          </cell>
        </row>
        <row r="353">
          <cell r="A353" t="str">
            <v>TOWN OF TERRY</v>
          </cell>
          <cell r="B353" t="str">
            <v>024001</v>
          </cell>
          <cell r="C353" t="str">
            <v>014001</v>
          </cell>
        </row>
        <row r="354">
          <cell r="A354" t="str">
            <v>TOWN OF TWIN BRIDGES</v>
          </cell>
          <cell r="B354" t="str">
            <v>022803</v>
          </cell>
          <cell r="C354" t="str">
            <v>012801</v>
          </cell>
        </row>
        <row r="355">
          <cell r="A355" t="str">
            <v>TOWN OF VALIER</v>
          </cell>
          <cell r="B355" t="str">
            <v>023702</v>
          </cell>
          <cell r="C355" t="str">
            <v>013701</v>
          </cell>
        </row>
        <row r="356">
          <cell r="A356" t="str">
            <v>TOWN OF VIRGINIA CITY</v>
          </cell>
          <cell r="B356" t="str">
            <v>022804</v>
          </cell>
          <cell r="C356" t="str">
            <v>012801</v>
          </cell>
        </row>
        <row r="357">
          <cell r="A357" t="str">
            <v>TOWN OF WALKERVILLE</v>
          </cell>
          <cell r="B357" t="str">
            <v>024702</v>
          </cell>
          <cell r="C357" t="str">
            <v>014701</v>
          </cell>
        </row>
        <row r="358">
          <cell r="A358" t="str">
            <v>TOWN OF WEST YELLOWSTONE</v>
          </cell>
          <cell r="B358" t="str">
            <v>021605</v>
          </cell>
          <cell r="C358" t="str">
            <v>011601</v>
          </cell>
        </row>
        <row r="359">
          <cell r="A359" t="str">
            <v>TOWN OF WESTBY</v>
          </cell>
          <cell r="B359" t="str">
            <v>024604</v>
          </cell>
          <cell r="C359" t="str">
            <v>014601</v>
          </cell>
        </row>
        <row r="360">
          <cell r="A360" t="str">
            <v>TOWN OF WHITEHALL</v>
          </cell>
          <cell r="B360" t="str">
            <v>022202</v>
          </cell>
          <cell r="C360" t="str">
            <v>012201</v>
          </cell>
        </row>
        <row r="361">
          <cell r="A361" t="str">
            <v>TOWN OF WIBAUX</v>
          </cell>
          <cell r="B361" t="str">
            <v>025501</v>
          </cell>
          <cell r="C361" t="str">
            <v>015501</v>
          </cell>
        </row>
        <row r="362">
          <cell r="A362" t="str">
            <v>TOWN OF WINIFRED</v>
          </cell>
          <cell r="B362" t="str">
            <v>021405</v>
          </cell>
          <cell r="C362" t="str">
            <v>011401</v>
          </cell>
        </row>
        <row r="363">
          <cell r="A363" t="str">
            <v>TOWN OF WINNETT</v>
          </cell>
          <cell r="B363" t="str">
            <v>023501</v>
          </cell>
          <cell r="C363" t="str">
            <v>013501</v>
          </cell>
        </row>
        <row r="364">
          <cell r="A364" t="str">
            <v>TREASURE COUNTY</v>
          </cell>
          <cell r="B364" t="str">
            <v>015201</v>
          </cell>
          <cell r="C364" t="str">
            <v>015201</v>
          </cell>
        </row>
        <row r="365">
          <cell r="A365" t="str">
            <v>VALLEY COUNTY</v>
          </cell>
          <cell r="B365" t="str">
            <v>015301</v>
          </cell>
          <cell r="C365" t="str">
            <v>015301</v>
          </cell>
        </row>
        <row r="366">
          <cell r="A366" t="str">
            <v>WHEATLAND COUNTY</v>
          </cell>
          <cell r="B366" t="str">
            <v>015401</v>
          </cell>
          <cell r="C366" t="str">
            <v>015401</v>
          </cell>
        </row>
        <row r="367">
          <cell r="A367" t="str">
            <v>WIBAUX COUNTY</v>
          </cell>
          <cell r="B367" t="str">
            <v>015501</v>
          </cell>
          <cell r="C367" t="str">
            <v>015501</v>
          </cell>
        </row>
        <row r="368">
          <cell r="A368" t="str">
            <v>YELLOWSTONE COUNTY</v>
          </cell>
          <cell r="B368" t="str">
            <v>015601</v>
          </cell>
          <cell r="C368" t="str">
            <v>015601</v>
          </cell>
        </row>
      </sheetData>
      <sheetData sheetId="93"/>
      <sheetData sheetId="94"/>
      <sheetData sheetId="95"/>
      <sheetData sheetId="9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LEDGER LOAD INPUT"/>
      <sheetName val="DATABASE LEDGER LOAD"/>
      <sheetName val="List-County &amp; Entity Codes  "/>
      <sheetName val="Balance Check"/>
      <sheetName val="Sheet1"/>
      <sheetName val="Sheet2"/>
    </sheetNames>
    <sheetDataSet>
      <sheetData sheetId="0"/>
      <sheetData sheetId="1"/>
      <sheetData sheetId="2"/>
      <sheetData sheetId="3">
        <row r="5">
          <cell r="A5" t="str">
            <v>Beaverhead County</v>
          </cell>
        </row>
      </sheetData>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fsd.mt.gov/LGSB/LGSPorta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59D6E-B9E5-4A56-90B3-FCAAEA5F7D69}">
  <dimension ref="B1:K52"/>
  <sheetViews>
    <sheetView zoomScaleNormal="100" workbookViewId="0">
      <selection activeCell="B41" sqref="B41"/>
    </sheetView>
  </sheetViews>
  <sheetFormatPr defaultRowHeight="12.75" x14ac:dyDescent="0.2"/>
  <cols>
    <col min="1" max="1" width="2.7109375" customWidth="1"/>
  </cols>
  <sheetData>
    <row r="1" spans="2:11" ht="12" customHeight="1" x14ac:dyDescent="0.2"/>
    <row r="2" spans="2:11" ht="40.5" customHeight="1" x14ac:dyDescent="0.3">
      <c r="B2" s="262" t="s">
        <v>1046</v>
      </c>
      <c r="C2" s="262"/>
      <c r="D2" s="262"/>
      <c r="E2" s="262"/>
      <c r="F2" s="262"/>
      <c r="G2" s="262"/>
      <c r="H2" s="262"/>
      <c r="I2" s="262"/>
      <c r="J2" s="262"/>
      <c r="K2" s="262"/>
    </row>
    <row r="3" spans="2:11" ht="40.5" customHeight="1" x14ac:dyDescent="0.3">
      <c r="B3" s="257"/>
      <c r="C3" s="257"/>
      <c r="D3" s="257"/>
      <c r="E3" s="257"/>
      <c r="F3" s="257"/>
      <c r="G3" s="257"/>
      <c r="H3" s="257"/>
      <c r="I3" s="257"/>
      <c r="J3" s="257"/>
      <c r="K3" s="257"/>
    </row>
    <row r="4" spans="2:11" ht="15.75" x14ac:dyDescent="0.25">
      <c r="B4" s="448" t="s">
        <v>1055</v>
      </c>
      <c r="C4" s="449"/>
      <c r="D4" s="449"/>
      <c r="E4" s="449"/>
      <c r="F4" s="449"/>
      <c r="G4" s="449"/>
    </row>
    <row r="5" spans="2:11" ht="15" x14ac:dyDescent="0.25">
      <c r="B5" s="175" t="s">
        <v>1042</v>
      </c>
      <c r="C5" s="175"/>
      <c r="D5" s="175"/>
      <c r="E5" s="175"/>
      <c r="F5" s="175"/>
      <c r="G5" s="175"/>
      <c r="H5" s="175"/>
      <c r="I5" s="175"/>
      <c r="J5" s="175"/>
      <c r="K5" s="175"/>
    </row>
    <row r="6" spans="2:11" ht="14.25" x14ac:dyDescent="0.2">
      <c r="B6" s="175" t="s">
        <v>1043</v>
      </c>
      <c r="C6" s="175"/>
      <c r="D6" s="175"/>
      <c r="E6" s="175"/>
      <c r="F6" s="175"/>
      <c r="G6" s="175"/>
      <c r="H6" s="175"/>
      <c r="I6" s="175"/>
      <c r="J6" s="175"/>
      <c r="K6" s="175"/>
    </row>
    <row r="7" spans="2:11" ht="55.5" customHeight="1" x14ac:dyDescent="0.2">
      <c r="B7" s="447" t="s">
        <v>1044</v>
      </c>
      <c r="C7" s="447"/>
      <c r="D7" s="447"/>
      <c r="E7" s="447"/>
      <c r="F7" s="447"/>
      <c r="G7" s="447"/>
      <c r="H7" s="447"/>
      <c r="I7" s="447"/>
      <c r="J7" s="447"/>
      <c r="K7" s="447"/>
    </row>
    <row r="8" spans="2:11" ht="15" x14ac:dyDescent="0.25">
      <c r="B8" s="175" t="s">
        <v>1047</v>
      </c>
      <c r="C8" s="175"/>
      <c r="D8" s="175"/>
      <c r="E8" s="175"/>
      <c r="F8" s="175"/>
      <c r="G8" s="175"/>
      <c r="H8" s="175"/>
      <c r="I8" s="175"/>
      <c r="J8" s="175"/>
      <c r="K8" s="175"/>
    </row>
    <row r="9" spans="2:11" ht="14.25" x14ac:dyDescent="0.2">
      <c r="B9" s="175"/>
      <c r="C9" s="175" t="s">
        <v>1027</v>
      </c>
      <c r="D9" s="175"/>
      <c r="E9" s="175"/>
      <c r="F9" s="175"/>
      <c r="G9" s="175"/>
      <c r="H9" s="175"/>
      <c r="I9" s="175"/>
      <c r="J9" s="175"/>
      <c r="K9" s="175"/>
    </row>
    <row r="10" spans="2:11" ht="14.25" x14ac:dyDescent="0.2">
      <c r="B10" s="175"/>
      <c r="C10" s="175" t="s">
        <v>1025</v>
      </c>
      <c r="D10" s="175"/>
      <c r="E10" s="175"/>
      <c r="F10" s="175"/>
      <c r="G10" s="175"/>
      <c r="H10" s="175"/>
      <c r="I10" s="175"/>
      <c r="J10" s="175"/>
      <c r="K10" s="175"/>
    </row>
    <row r="11" spans="2:11" ht="14.25" x14ac:dyDescent="0.2">
      <c r="B11" s="175"/>
      <c r="C11" s="175" t="s">
        <v>1030</v>
      </c>
      <c r="D11" s="175"/>
      <c r="E11" s="175"/>
      <c r="F11" s="175"/>
      <c r="G11" s="175"/>
      <c r="H11" s="175"/>
      <c r="I11" s="175"/>
      <c r="J11" s="175"/>
      <c r="K11" s="175"/>
    </row>
    <row r="12" spans="2:11" ht="14.25" x14ac:dyDescent="0.2">
      <c r="B12" s="175"/>
      <c r="C12" s="175" t="s">
        <v>1026</v>
      </c>
      <c r="D12" s="175"/>
      <c r="E12" s="175"/>
      <c r="F12" s="175"/>
      <c r="G12" s="175"/>
      <c r="H12" s="175"/>
      <c r="I12" s="175"/>
      <c r="J12" s="175"/>
      <c r="K12" s="175"/>
    </row>
    <row r="13" spans="2:11" ht="14.25" x14ac:dyDescent="0.2">
      <c r="B13" s="175"/>
      <c r="C13" s="175" t="s">
        <v>1028</v>
      </c>
      <c r="D13" s="175"/>
      <c r="E13" s="175"/>
      <c r="F13" s="175"/>
      <c r="G13" s="175"/>
      <c r="H13" s="175"/>
      <c r="I13" s="175"/>
      <c r="J13" s="175"/>
      <c r="K13" s="175"/>
    </row>
    <row r="14" spans="2:11" ht="14.25" x14ac:dyDescent="0.2">
      <c r="B14" s="175"/>
      <c r="C14" s="175" t="s">
        <v>1029</v>
      </c>
      <c r="D14" s="175"/>
      <c r="E14" s="175"/>
      <c r="F14" s="175"/>
      <c r="G14" s="175"/>
      <c r="H14" s="175"/>
      <c r="I14" s="175"/>
      <c r="J14" s="175"/>
      <c r="K14" s="175"/>
    </row>
    <row r="15" spans="2:11" ht="14.25" x14ac:dyDescent="0.2">
      <c r="B15" s="175"/>
      <c r="C15" s="175"/>
      <c r="D15" s="175"/>
      <c r="E15" s="175"/>
      <c r="F15" s="175"/>
      <c r="G15" s="175"/>
      <c r="H15" s="175"/>
      <c r="I15" s="175"/>
      <c r="J15" s="175"/>
      <c r="K15" s="175"/>
    </row>
    <row r="16" spans="2:11" ht="15" x14ac:dyDescent="0.25">
      <c r="B16" s="450" t="s">
        <v>1056</v>
      </c>
      <c r="C16" s="451"/>
      <c r="D16" s="451"/>
      <c r="E16" s="451"/>
      <c r="F16" s="175"/>
      <c r="G16" s="175"/>
      <c r="H16" s="175"/>
      <c r="I16" s="175"/>
      <c r="J16" s="175"/>
      <c r="K16" s="175"/>
    </row>
    <row r="17" spans="2:11" s="453" customFormat="1" ht="14.25" x14ac:dyDescent="0.2">
      <c r="B17" s="452" t="s">
        <v>1057</v>
      </c>
      <c r="C17" s="452"/>
      <c r="D17" s="452"/>
      <c r="E17" s="452"/>
      <c r="F17" s="452"/>
      <c r="G17" s="452"/>
      <c r="H17" s="452"/>
      <c r="I17" s="452"/>
      <c r="J17" s="452"/>
      <c r="K17" s="452"/>
    </row>
    <row r="18" spans="2:11" ht="14.25" x14ac:dyDescent="0.2">
      <c r="B18" s="175" t="s">
        <v>1058</v>
      </c>
      <c r="C18" s="175"/>
      <c r="D18" s="175"/>
      <c r="E18" s="175"/>
      <c r="F18" s="175"/>
      <c r="G18" s="175"/>
      <c r="H18" s="175"/>
      <c r="I18" s="175"/>
      <c r="J18" s="175"/>
      <c r="K18" s="175"/>
    </row>
    <row r="19" spans="2:11" ht="14.25" x14ac:dyDescent="0.2">
      <c r="B19" s="175" t="s">
        <v>1059</v>
      </c>
      <c r="C19" s="175"/>
      <c r="D19" s="175"/>
      <c r="E19" s="175"/>
      <c r="F19" s="175"/>
      <c r="G19" s="175"/>
      <c r="H19" s="175"/>
      <c r="I19" s="175"/>
      <c r="J19" s="175"/>
      <c r="K19" s="175"/>
    </row>
    <row r="20" spans="2:11" ht="14.25" x14ac:dyDescent="0.2">
      <c r="B20" s="175"/>
      <c r="C20" s="175"/>
      <c r="D20" s="175"/>
      <c r="E20" s="175"/>
      <c r="F20" s="175"/>
      <c r="G20" s="175"/>
      <c r="H20" s="175"/>
      <c r="I20" s="175"/>
      <c r="J20" s="175"/>
      <c r="K20" s="175"/>
    </row>
    <row r="21" spans="2:11" ht="18" x14ac:dyDescent="0.25">
      <c r="B21" s="446" t="s">
        <v>1045</v>
      </c>
      <c r="C21" s="175"/>
      <c r="D21" s="175"/>
      <c r="E21" s="175"/>
      <c r="F21" s="175"/>
      <c r="G21" s="175"/>
      <c r="H21" s="175"/>
      <c r="I21" s="175"/>
      <c r="J21" s="175"/>
      <c r="K21" s="175"/>
    </row>
    <row r="22" spans="2:11" ht="42" customHeight="1" x14ac:dyDescent="0.2">
      <c r="B22" s="263" t="s">
        <v>1024</v>
      </c>
      <c r="C22" s="263"/>
      <c r="D22" s="263"/>
      <c r="E22" s="263"/>
      <c r="F22" s="263"/>
      <c r="G22" s="263"/>
      <c r="H22" s="263"/>
      <c r="I22" s="263"/>
      <c r="J22" s="263"/>
      <c r="K22" s="263"/>
    </row>
    <row r="23" spans="2:11" ht="14.25" x14ac:dyDescent="0.2">
      <c r="B23" s="175"/>
      <c r="C23" s="175"/>
      <c r="D23" s="175"/>
      <c r="E23" s="175"/>
      <c r="F23" s="175"/>
      <c r="G23" s="175"/>
      <c r="H23" s="175"/>
      <c r="I23" s="175"/>
      <c r="J23" s="175"/>
      <c r="K23" s="175"/>
    </row>
    <row r="24" spans="2:11" ht="27.75" customHeight="1" x14ac:dyDescent="0.2">
      <c r="B24" s="263" t="s">
        <v>1003</v>
      </c>
      <c r="C24" s="263"/>
      <c r="D24" s="263"/>
      <c r="E24" s="263"/>
      <c r="F24" s="263"/>
      <c r="G24" s="263"/>
      <c r="H24" s="263"/>
      <c r="I24" s="263"/>
      <c r="J24" s="263"/>
      <c r="K24" s="263"/>
    </row>
    <row r="25" spans="2:11" ht="14.25" x14ac:dyDescent="0.2">
      <c r="B25" s="174"/>
      <c r="C25" s="175"/>
      <c r="D25" s="175"/>
      <c r="E25" s="175"/>
      <c r="F25" s="175"/>
      <c r="G25" s="175"/>
      <c r="H25" s="175"/>
      <c r="I25" s="175"/>
      <c r="J25" s="175"/>
      <c r="K25" s="175"/>
    </row>
    <row r="26" spans="2:11" ht="15.75" customHeight="1" x14ac:dyDescent="0.2">
      <c r="B26" s="174" t="s">
        <v>992</v>
      </c>
      <c r="C26" s="175"/>
      <c r="D26" s="175"/>
      <c r="E26" s="175"/>
      <c r="F26" s="175"/>
      <c r="G26" s="175"/>
      <c r="H26" s="175"/>
      <c r="I26" s="175"/>
      <c r="J26" s="175"/>
      <c r="K26" s="175"/>
    </row>
    <row r="27" spans="2:11" ht="15.75" customHeight="1" x14ac:dyDescent="0.2">
      <c r="B27" s="174"/>
      <c r="C27" s="175"/>
      <c r="D27" s="175"/>
      <c r="E27" s="175"/>
      <c r="F27" s="175"/>
      <c r="G27" s="175"/>
      <c r="H27" s="175"/>
      <c r="I27" s="175"/>
      <c r="J27" s="175"/>
      <c r="K27" s="175"/>
    </row>
    <row r="28" spans="2:11" ht="28.5" customHeight="1" x14ac:dyDescent="0.2">
      <c r="B28" s="263" t="s">
        <v>993</v>
      </c>
      <c r="C28" s="263"/>
      <c r="D28" s="263"/>
      <c r="E28" s="263"/>
      <c r="F28" s="263"/>
      <c r="G28" s="263"/>
      <c r="H28" s="263"/>
      <c r="I28" s="263"/>
      <c r="J28" s="263"/>
      <c r="K28" s="263"/>
    </row>
    <row r="29" spans="2:11" ht="14.25" x14ac:dyDescent="0.2">
      <c r="B29" s="175"/>
      <c r="C29" s="175"/>
      <c r="D29" s="175"/>
      <c r="E29" s="175"/>
      <c r="F29" s="175"/>
      <c r="G29" s="175"/>
      <c r="H29" s="175"/>
      <c r="I29" s="175"/>
      <c r="J29" s="175"/>
      <c r="K29" s="175"/>
    </row>
    <row r="30" spans="2:11" ht="14.25" x14ac:dyDescent="0.2">
      <c r="B30" s="174" t="s">
        <v>640</v>
      </c>
      <c r="C30" s="175"/>
      <c r="D30" s="175"/>
      <c r="E30" s="175"/>
      <c r="F30" s="175"/>
      <c r="G30" s="175"/>
      <c r="H30" s="175"/>
      <c r="I30" s="175"/>
      <c r="J30" s="175"/>
      <c r="K30" s="175"/>
    </row>
    <row r="31" spans="2:11" ht="14.25" x14ac:dyDescent="0.2">
      <c r="B31" s="175"/>
      <c r="C31" s="175"/>
      <c r="D31" s="175"/>
      <c r="E31" s="175"/>
      <c r="F31" s="175"/>
      <c r="G31" s="175"/>
      <c r="H31" s="175"/>
      <c r="I31" s="175"/>
      <c r="J31" s="175"/>
      <c r="K31" s="175"/>
    </row>
    <row r="32" spans="2:11" ht="57.75" customHeight="1" x14ac:dyDescent="0.2">
      <c r="B32" s="263" t="s">
        <v>642</v>
      </c>
      <c r="C32" s="263"/>
      <c r="D32" s="263"/>
      <c r="E32" s="263"/>
      <c r="F32" s="263"/>
      <c r="G32" s="263"/>
      <c r="H32" s="263"/>
      <c r="I32" s="263"/>
      <c r="J32" s="263"/>
      <c r="K32" s="263"/>
    </row>
    <row r="33" spans="2:11" ht="14.25" x14ac:dyDescent="0.2">
      <c r="B33" s="175"/>
      <c r="C33" s="175"/>
      <c r="D33" s="175"/>
      <c r="E33" s="175"/>
      <c r="F33" s="175"/>
      <c r="G33" s="175"/>
      <c r="H33" s="175"/>
      <c r="I33" s="175"/>
      <c r="J33" s="175"/>
      <c r="K33" s="175"/>
    </row>
    <row r="34" spans="2:11" ht="29.25" customHeight="1" x14ac:dyDescent="0.2">
      <c r="B34" s="263" t="s">
        <v>637</v>
      </c>
      <c r="C34" s="263"/>
      <c r="D34" s="263"/>
      <c r="E34" s="263"/>
      <c r="F34" s="263"/>
      <c r="G34" s="263"/>
      <c r="H34" s="263"/>
      <c r="I34" s="263"/>
      <c r="J34" s="263"/>
      <c r="K34" s="263"/>
    </row>
    <row r="35" spans="2:11" ht="14.25" x14ac:dyDescent="0.2">
      <c r="B35" s="175"/>
      <c r="C35" s="175"/>
      <c r="D35" s="175"/>
      <c r="E35" s="175"/>
      <c r="F35" s="175"/>
      <c r="G35" s="175"/>
      <c r="H35" s="175"/>
      <c r="I35" s="175"/>
      <c r="J35" s="175"/>
      <c r="K35" s="175"/>
    </row>
    <row r="36" spans="2:11" ht="28.5" customHeight="1" x14ac:dyDescent="0.2">
      <c r="B36" s="263" t="s">
        <v>638</v>
      </c>
      <c r="C36" s="263"/>
      <c r="D36" s="263"/>
      <c r="E36" s="263"/>
      <c r="F36" s="263"/>
      <c r="G36" s="263"/>
      <c r="H36" s="263"/>
      <c r="I36" s="263"/>
      <c r="J36" s="263"/>
      <c r="K36" s="263"/>
    </row>
    <row r="37" spans="2:11" ht="14.25" x14ac:dyDescent="0.2">
      <c r="B37" s="175"/>
      <c r="C37" s="175"/>
      <c r="D37" s="175"/>
      <c r="E37" s="175"/>
      <c r="F37" s="175"/>
      <c r="G37" s="175"/>
      <c r="H37" s="175"/>
      <c r="I37" s="175"/>
      <c r="J37" s="175"/>
      <c r="K37" s="175"/>
    </row>
    <row r="38" spans="2:11" ht="30.75" customHeight="1" x14ac:dyDescent="0.2">
      <c r="B38" s="263" t="s">
        <v>994</v>
      </c>
      <c r="C38" s="263"/>
      <c r="D38" s="263"/>
      <c r="E38" s="263"/>
      <c r="F38" s="263"/>
      <c r="G38" s="263"/>
      <c r="H38" s="263"/>
      <c r="I38" s="263"/>
      <c r="J38" s="263"/>
      <c r="K38" s="263"/>
    </row>
    <row r="39" spans="2:11" ht="14.25" x14ac:dyDescent="0.2">
      <c r="B39" s="175"/>
      <c r="C39" s="175"/>
      <c r="D39" s="175"/>
      <c r="E39" s="175"/>
      <c r="F39" s="175"/>
      <c r="G39" s="175"/>
      <c r="H39" s="175"/>
      <c r="I39" s="175"/>
      <c r="J39" s="175"/>
      <c r="K39" s="175"/>
    </row>
    <row r="40" spans="2:11" ht="14.25" x14ac:dyDescent="0.2">
      <c r="B40" s="174" t="s">
        <v>641</v>
      </c>
      <c r="C40" s="175"/>
      <c r="D40" s="175"/>
      <c r="E40" s="175"/>
      <c r="F40" s="175"/>
      <c r="G40" s="175"/>
      <c r="H40" s="175"/>
      <c r="I40" s="175"/>
      <c r="J40" s="175"/>
      <c r="K40" s="175"/>
    </row>
    <row r="41" spans="2:11" ht="14.25" x14ac:dyDescent="0.2">
      <c r="B41" s="175"/>
      <c r="C41" s="175"/>
      <c r="D41" s="175"/>
      <c r="E41" s="175"/>
      <c r="F41" s="175"/>
      <c r="G41" s="175"/>
      <c r="H41" s="175"/>
      <c r="I41" s="175"/>
      <c r="J41" s="175"/>
      <c r="K41" s="175"/>
    </row>
    <row r="42" spans="2:11" ht="49.9" customHeight="1" x14ac:dyDescent="0.2">
      <c r="B42" s="263" t="s">
        <v>1060</v>
      </c>
      <c r="C42" s="263"/>
      <c r="D42" s="263"/>
      <c r="E42" s="263"/>
      <c r="F42" s="263"/>
      <c r="G42" s="263"/>
      <c r="H42" s="263"/>
      <c r="I42" s="263"/>
      <c r="J42" s="263"/>
      <c r="K42" s="263"/>
    </row>
    <row r="43" spans="2:11" ht="14.25" x14ac:dyDescent="0.2">
      <c r="B43" s="174"/>
      <c r="C43" s="175"/>
      <c r="D43" s="175"/>
      <c r="E43" s="175"/>
      <c r="F43" s="175"/>
      <c r="G43" s="175"/>
      <c r="H43" s="175"/>
      <c r="I43" s="175"/>
      <c r="J43" s="175"/>
      <c r="K43" s="175"/>
    </row>
    <row r="44" spans="2:11" ht="28.5" customHeight="1" x14ac:dyDescent="0.2">
      <c r="B44" s="263" t="s">
        <v>639</v>
      </c>
      <c r="C44" s="263"/>
      <c r="D44" s="263"/>
      <c r="E44" s="263"/>
      <c r="F44" s="263"/>
      <c r="G44" s="263"/>
      <c r="H44" s="263"/>
      <c r="I44" s="263"/>
      <c r="J44" s="263"/>
      <c r="K44" s="263"/>
    </row>
    <row r="45" spans="2:11" ht="14.25" customHeight="1" x14ac:dyDescent="0.2">
      <c r="B45" s="175"/>
      <c r="C45" s="175"/>
      <c r="D45" s="175"/>
      <c r="E45" s="175"/>
      <c r="F45" s="175"/>
      <c r="G45" s="175"/>
      <c r="H45" s="175"/>
      <c r="I45" s="175"/>
      <c r="J45" s="175"/>
      <c r="K45" s="175"/>
    </row>
    <row r="46" spans="2:11" ht="42.75" customHeight="1" x14ac:dyDescent="0.2">
      <c r="B46" s="263" t="s">
        <v>1007</v>
      </c>
      <c r="C46" s="263"/>
      <c r="D46" s="263"/>
      <c r="E46" s="263"/>
      <c r="F46" s="263"/>
      <c r="G46" s="263"/>
      <c r="H46" s="263"/>
      <c r="I46" s="263"/>
      <c r="J46" s="263"/>
      <c r="K46" s="263"/>
    </row>
    <row r="47" spans="2:11" ht="14.25" x14ac:dyDescent="0.2">
      <c r="B47" s="175"/>
      <c r="C47" s="175"/>
      <c r="D47" s="175"/>
      <c r="E47" s="175"/>
      <c r="F47" s="175"/>
      <c r="G47" s="175"/>
      <c r="H47" s="175"/>
      <c r="I47" s="175"/>
      <c r="J47" s="175"/>
      <c r="K47" s="175"/>
    </row>
    <row r="48" spans="2:11" ht="14.25" x14ac:dyDescent="0.2">
      <c r="B48" s="175"/>
      <c r="C48" s="175"/>
      <c r="D48" s="175"/>
      <c r="E48" s="175"/>
      <c r="F48" s="175"/>
      <c r="G48" s="175"/>
      <c r="H48" s="175"/>
      <c r="I48" s="175"/>
      <c r="J48" s="175"/>
      <c r="K48" s="175"/>
    </row>
    <row r="49" spans="2:11" ht="14.25" x14ac:dyDescent="0.2">
      <c r="B49" s="175"/>
      <c r="C49" s="175"/>
      <c r="D49" s="175"/>
      <c r="E49" s="175"/>
      <c r="F49" s="175"/>
      <c r="G49" s="175"/>
      <c r="H49" s="175"/>
      <c r="I49" s="175"/>
      <c r="J49" s="175"/>
      <c r="K49" s="175"/>
    </row>
    <row r="50" spans="2:11" ht="14.25" x14ac:dyDescent="0.2">
      <c r="B50" s="175"/>
      <c r="C50" s="175"/>
      <c r="D50" s="175"/>
      <c r="E50" s="175"/>
      <c r="F50" s="175"/>
      <c r="G50" s="175"/>
      <c r="H50" s="175"/>
      <c r="I50" s="175"/>
      <c r="J50" s="175"/>
      <c r="K50" s="175"/>
    </row>
    <row r="51" spans="2:11" ht="14.25" x14ac:dyDescent="0.2">
      <c r="B51" s="175"/>
      <c r="C51" s="175"/>
      <c r="D51" s="175"/>
      <c r="E51" s="175"/>
      <c r="F51" s="175"/>
      <c r="G51" s="175"/>
      <c r="H51" s="175"/>
      <c r="I51" s="175"/>
      <c r="J51" s="175"/>
      <c r="K51" s="175"/>
    </row>
    <row r="52" spans="2:11" ht="14.25" x14ac:dyDescent="0.2">
      <c r="B52" s="175"/>
      <c r="C52" s="175"/>
      <c r="D52" s="175"/>
      <c r="E52" s="175"/>
      <c r="F52" s="175"/>
      <c r="G52" s="175"/>
      <c r="H52" s="175"/>
      <c r="I52" s="175"/>
      <c r="J52" s="175"/>
      <c r="K52" s="175"/>
    </row>
  </sheetData>
  <mergeCells count="12">
    <mergeCell ref="B2:K2"/>
    <mergeCell ref="B22:K22"/>
    <mergeCell ref="B32:K32"/>
    <mergeCell ref="B34:K34"/>
    <mergeCell ref="B46:K46"/>
    <mergeCell ref="B36:K36"/>
    <mergeCell ref="B24:K24"/>
    <mergeCell ref="B44:K44"/>
    <mergeCell ref="B42:K42"/>
    <mergeCell ref="B7:K7"/>
    <mergeCell ref="B28:K28"/>
    <mergeCell ref="B38:K3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4"/>
  <dimension ref="A1:H160"/>
  <sheetViews>
    <sheetView zoomScaleNormal="100" workbookViewId="0">
      <selection sqref="A1:H1"/>
    </sheetView>
  </sheetViews>
  <sheetFormatPr defaultRowHeight="12.75" x14ac:dyDescent="0.2"/>
  <cols>
    <col min="1" max="1" width="9.7109375" customWidth="1"/>
    <col min="2" max="2" width="40.7109375" customWidth="1"/>
    <col min="3" max="8" width="14.7109375" customWidth="1"/>
    <col min="9" max="9" width="12.7109375" customWidth="1"/>
  </cols>
  <sheetData>
    <row r="1" spans="1:8" ht="18" x14ac:dyDescent="0.25">
      <c r="A1" s="296" t="str">
        <f>'Audit Report-Pt.1'!A22</f>
        <v>LOCAL GOVERNMENT NAME:</v>
      </c>
      <c r="B1" s="297"/>
      <c r="C1" s="297"/>
      <c r="D1" s="297"/>
      <c r="E1" s="297"/>
      <c r="F1" s="297"/>
      <c r="G1" s="297"/>
      <c r="H1" s="298"/>
    </row>
    <row r="2" spans="1:8" ht="18" x14ac:dyDescent="0.25">
      <c r="A2" s="35" t="s">
        <v>141</v>
      </c>
      <c r="B2" s="107"/>
      <c r="C2" s="107"/>
      <c r="D2" s="107"/>
      <c r="E2" s="107"/>
      <c r="F2" s="107"/>
      <c r="G2" s="107"/>
      <c r="H2" s="108"/>
    </row>
    <row r="3" spans="1:8" ht="18" x14ac:dyDescent="0.25">
      <c r="A3" s="35" t="s">
        <v>142</v>
      </c>
      <c r="B3" s="107"/>
      <c r="C3" s="107"/>
      <c r="D3" s="107"/>
      <c r="E3" s="107"/>
      <c r="F3" s="107"/>
      <c r="G3" s="107"/>
      <c r="H3" s="108"/>
    </row>
    <row r="4" spans="1:8" ht="18" x14ac:dyDescent="0.25">
      <c r="A4" s="35" t="str">
        <f>'Audit Report-Pt.1'!A25</f>
        <v>FISCAL YEAR ENDING JUNE 30, 20</v>
      </c>
      <c r="B4" s="107"/>
      <c r="C4" s="107"/>
      <c r="D4" s="107"/>
      <c r="E4" s="107"/>
      <c r="F4" s="107"/>
      <c r="G4" s="107"/>
      <c r="H4" s="108"/>
    </row>
    <row r="5" spans="1:8" ht="18" x14ac:dyDescent="0.25">
      <c r="A5" s="299"/>
      <c r="B5" s="264"/>
      <c r="C5" s="264"/>
      <c r="D5" s="264"/>
      <c r="E5" s="264"/>
      <c r="F5" s="264"/>
      <c r="G5" s="264"/>
      <c r="H5" s="300"/>
    </row>
    <row r="6" spans="1:8" ht="18" x14ac:dyDescent="0.25">
      <c r="A6" s="109"/>
      <c r="B6" s="110"/>
      <c r="C6" s="3" t="s">
        <v>143</v>
      </c>
      <c r="D6" s="111"/>
      <c r="E6" s="111"/>
      <c r="F6" s="111"/>
      <c r="G6" s="111"/>
      <c r="H6" s="3" t="s">
        <v>143</v>
      </c>
    </row>
    <row r="7" spans="1:8" ht="26.25" thickBot="1" x14ac:dyDescent="0.25">
      <c r="A7" s="112" t="s">
        <v>144</v>
      </c>
      <c r="B7" s="93" t="s">
        <v>145</v>
      </c>
      <c r="C7" s="445" t="s">
        <v>1035</v>
      </c>
      <c r="D7" s="26" t="s">
        <v>146</v>
      </c>
      <c r="E7" s="26" t="s">
        <v>147</v>
      </c>
      <c r="F7" s="26" t="s">
        <v>148</v>
      </c>
      <c r="G7" s="113" t="s">
        <v>649</v>
      </c>
      <c r="H7" s="445" t="s">
        <v>1036</v>
      </c>
    </row>
    <row r="8" spans="1:8" ht="18" customHeight="1" x14ac:dyDescent="0.2">
      <c r="A8" s="24">
        <v>1000</v>
      </c>
      <c r="B8" s="114" t="s">
        <v>48</v>
      </c>
      <c r="C8" s="115"/>
      <c r="D8" s="115"/>
      <c r="E8" s="115"/>
      <c r="F8" s="115"/>
      <c r="G8" s="102"/>
      <c r="H8" s="102">
        <f>+C8+D8+E8-F8-G8</f>
        <v>0</v>
      </c>
    </row>
    <row r="9" spans="1:8" ht="18" customHeight="1" x14ac:dyDescent="0.2">
      <c r="A9" s="24">
        <v>2000</v>
      </c>
      <c r="B9" s="114" t="s">
        <v>149</v>
      </c>
      <c r="C9" s="115"/>
      <c r="D9" s="115"/>
      <c r="E9" s="115"/>
      <c r="F9" s="115"/>
      <c r="G9" s="102"/>
      <c r="H9" s="102"/>
    </row>
    <row r="10" spans="1:8" ht="18" customHeight="1" x14ac:dyDescent="0.2">
      <c r="A10" s="24">
        <v>2100</v>
      </c>
      <c r="B10" s="5" t="s">
        <v>150</v>
      </c>
      <c r="C10" s="115"/>
      <c r="D10" s="115"/>
      <c r="E10" s="115"/>
      <c r="F10" s="115"/>
      <c r="G10" s="102"/>
      <c r="H10" s="102">
        <f t="shared" ref="H10:H61" si="0">+C10+D10+E10-F10-G10</f>
        <v>0</v>
      </c>
    </row>
    <row r="11" spans="1:8" ht="18" customHeight="1" x14ac:dyDescent="0.2">
      <c r="A11" s="24">
        <v>2110</v>
      </c>
      <c r="B11" s="5" t="s">
        <v>151</v>
      </c>
      <c r="C11" s="115"/>
      <c r="D11" s="115"/>
      <c r="E11" s="115"/>
      <c r="F11" s="115"/>
      <c r="G11" s="102"/>
      <c r="H11" s="102">
        <f t="shared" si="0"/>
        <v>0</v>
      </c>
    </row>
    <row r="12" spans="1:8" ht="18" customHeight="1" x14ac:dyDescent="0.2">
      <c r="A12" s="24">
        <v>2120</v>
      </c>
      <c r="B12" s="5" t="s">
        <v>152</v>
      </c>
      <c r="C12" s="115"/>
      <c r="D12" s="115"/>
      <c r="E12" s="115"/>
      <c r="F12" s="115"/>
      <c r="G12" s="102"/>
      <c r="H12" s="102">
        <f t="shared" si="0"/>
        <v>0</v>
      </c>
    </row>
    <row r="13" spans="1:8" ht="18" customHeight="1" x14ac:dyDescent="0.2">
      <c r="A13" s="24">
        <v>2130</v>
      </c>
      <c r="B13" s="5" t="s">
        <v>153</v>
      </c>
      <c r="C13" s="115"/>
      <c r="D13" s="115"/>
      <c r="E13" s="115"/>
      <c r="F13" s="115"/>
      <c r="G13" s="102"/>
      <c r="H13" s="102">
        <f t="shared" si="0"/>
        <v>0</v>
      </c>
    </row>
    <row r="14" spans="1:8" ht="18" customHeight="1" x14ac:dyDescent="0.2">
      <c r="A14" s="24">
        <v>2140</v>
      </c>
      <c r="B14" s="5" t="s">
        <v>154</v>
      </c>
      <c r="C14" s="115"/>
      <c r="D14" s="115"/>
      <c r="E14" s="115"/>
      <c r="F14" s="115"/>
      <c r="G14" s="102"/>
      <c r="H14" s="102">
        <f t="shared" si="0"/>
        <v>0</v>
      </c>
    </row>
    <row r="15" spans="1:8" ht="18" customHeight="1" x14ac:dyDescent="0.2">
      <c r="A15" s="24">
        <v>2150</v>
      </c>
      <c r="B15" s="5" t="s">
        <v>155</v>
      </c>
      <c r="C15" s="115"/>
      <c r="D15" s="115"/>
      <c r="E15" s="115"/>
      <c r="F15" s="115"/>
      <c r="G15" s="102"/>
      <c r="H15" s="102">
        <f t="shared" si="0"/>
        <v>0</v>
      </c>
    </row>
    <row r="16" spans="1:8" ht="18" customHeight="1" x14ac:dyDescent="0.2">
      <c r="A16" s="24">
        <v>2160</v>
      </c>
      <c r="B16" s="5" t="s">
        <v>156</v>
      </c>
      <c r="C16" s="115"/>
      <c r="D16" s="115"/>
      <c r="E16" s="115"/>
      <c r="F16" s="115"/>
      <c r="G16" s="102"/>
      <c r="H16" s="102">
        <f t="shared" si="0"/>
        <v>0</v>
      </c>
    </row>
    <row r="17" spans="1:8" ht="18" customHeight="1" x14ac:dyDescent="0.2">
      <c r="A17" s="24">
        <v>2170</v>
      </c>
      <c r="B17" s="5" t="s">
        <v>157</v>
      </c>
      <c r="C17" s="115"/>
      <c r="D17" s="115"/>
      <c r="E17" s="115"/>
      <c r="F17" s="115"/>
      <c r="G17" s="102"/>
      <c r="H17" s="102">
        <f t="shared" si="0"/>
        <v>0</v>
      </c>
    </row>
    <row r="18" spans="1:8" ht="18" customHeight="1" x14ac:dyDescent="0.2">
      <c r="A18" s="24">
        <v>2180</v>
      </c>
      <c r="B18" s="5" t="s">
        <v>158</v>
      </c>
      <c r="C18" s="115"/>
      <c r="D18" s="115"/>
      <c r="E18" s="115"/>
      <c r="F18" s="115"/>
      <c r="G18" s="102"/>
      <c r="H18" s="102">
        <f t="shared" si="0"/>
        <v>0</v>
      </c>
    </row>
    <row r="19" spans="1:8" ht="18" customHeight="1" x14ac:dyDescent="0.2">
      <c r="A19" s="24">
        <v>2190</v>
      </c>
      <c r="B19" s="5" t="s">
        <v>159</v>
      </c>
      <c r="C19" s="115"/>
      <c r="D19" s="115"/>
      <c r="E19" s="115"/>
      <c r="F19" s="115"/>
      <c r="G19" s="102"/>
      <c r="H19" s="102">
        <f t="shared" si="0"/>
        <v>0</v>
      </c>
    </row>
    <row r="20" spans="1:8" ht="18" customHeight="1" x14ac:dyDescent="0.2">
      <c r="A20" s="24">
        <v>2191</v>
      </c>
      <c r="B20" s="5" t="s">
        <v>160</v>
      </c>
      <c r="C20" s="115"/>
      <c r="D20" s="115"/>
      <c r="E20" s="115"/>
      <c r="F20" s="115"/>
      <c r="G20" s="102"/>
      <c r="H20" s="102">
        <f t="shared" si="0"/>
        <v>0</v>
      </c>
    </row>
    <row r="21" spans="1:8" ht="18" customHeight="1" x14ac:dyDescent="0.2">
      <c r="A21" s="24">
        <v>2200</v>
      </c>
      <c r="B21" s="5" t="s">
        <v>161</v>
      </c>
      <c r="C21" s="115"/>
      <c r="D21" s="115"/>
      <c r="E21" s="115"/>
      <c r="F21" s="115"/>
      <c r="G21" s="102"/>
      <c r="H21" s="102">
        <f t="shared" si="0"/>
        <v>0</v>
      </c>
    </row>
    <row r="22" spans="1:8" ht="18" customHeight="1" x14ac:dyDescent="0.2">
      <c r="A22" s="24">
        <v>2210</v>
      </c>
      <c r="B22" s="5" t="s">
        <v>162</v>
      </c>
      <c r="C22" s="115"/>
      <c r="D22" s="115"/>
      <c r="E22" s="115"/>
      <c r="F22" s="115"/>
      <c r="G22" s="102"/>
      <c r="H22" s="102">
        <f t="shared" si="0"/>
        <v>0</v>
      </c>
    </row>
    <row r="23" spans="1:8" ht="18" customHeight="1" x14ac:dyDescent="0.2">
      <c r="A23" s="24">
        <v>2220</v>
      </c>
      <c r="B23" s="5" t="s">
        <v>163</v>
      </c>
      <c r="C23" s="115"/>
      <c r="D23" s="115"/>
      <c r="E23" s="115"/>
      <c r="F23" s="115"/>
      <c r="G23" s="102"/>
      <c r="H23" s="102">
        <f t="shared" si="0"/>
        <v>0</v>
      </c>
    </row>
    <row r="24" spans="1:8" ht="18" customHeight="1" x14ac:dyDescent="0.2">
      <c r="A24" s="24">
        <v>2230</v>
      </c>
      <c r="B24" s="5" t="s">
        <v>164</v>
      </c>
      <c r="C24" s="115"/>
      <c r="D24" s="115"/>
      <c r="E24" s="115"/>
      <c r="F24" s="115"/>
      <c r="G24" s="102"/>
      <c r="H24" s="102">
        <f t="shared" si="0"/>
        <v>0</v>
      </c>
    </row>
    <row r="25" spans="1:8" ht="18" customHeight="1" x14ac:dyDescent="0.2">
      <c r="A25" s="24">
        <v>2240</v>
      </c>
      <c r="B25" s="5" t="s">
        <v>165</v>
      </c>
      <c r="C25" s="115"/>
      <c r="D25" s="115"/>
      <c r="E25" s="115"/>
      <c r="F25" s="115"/>
      <c r="G25" s="102"/>
      <c r="H25" s="102">
        <f t="shared" si="0"/>
        <v>0</v>
      </c>
    </row>
    <row r="26" spans="1:8" ht="18" customHeight="1" x14ac:dyDescent="0.2">
      <c r="A26" s="24">
        <v>2250</v>
      </c>
      <c r="B26" s="5" t="s">
        <v>166</v>
      </c>
      <c r="C26" s="115"/>
      <c r="D26" s="115"/>
      <c r="E26" s="115"/>
      <c r="F26" s="115"/>
      <c r="G26" s="102"/>
      <c r="H26" s="102">
        <f t="shared" si="0"/>
        <v>0</v>
      </c>
    </row>
    <row r="27" spans="1:8" ht="18" customHeight="1" x14ac:dyDescent="0.2">
      <c r="A27" s="24">
        <v>2251</v>
      </c>
      <c r="B27" s="5" t="s">
        <v>167</v>
      </c>
      <c r="C27" s="115"/>
      <c r="D27" s="115"/>
      <c r="E27" s="115"/>
      <c r="F27" s="115"/>
      <c r="G27" s="102"/>
      <c r="H27" s="102">
        <f t="shared" si="0"/>
        <v>0</v>
      </c>
    </row>
    <row r="28" spans="1:8" ht="18" customHeight="1" x14ac:dyDescent="0.2">
      <c r="A28" s="24">
        <v>2260</v>
      </c>
      <c r="B28" s="5" t="s">
        <v>168</v>
      </c>
      <c r="C28" s="115"/>
      <c r="D28" s="115"/>
      <c r="E28" s="115"/>
      <c r="F28" s="115"/>
      <c r="G28" s="102"/>
      <c r="H28" s="102">
        <f t="shared" si="0"/>
        <v>0</v>
      </c>
    </row>
    <row r="29" spans="1:8" ht="18" customHeight="1" x14ac:dyDescent="0.2">
      <c r="A29" s="24">
        <v>2270</v>
      </c>
      <c r="B29" s="5" t="s">
        <v>169</v>
      </c>
      <c r="C29" s="115"/>
      <c r="D29" s="115"/>
      <c r="E29" s="115"/>
      <c r="F29" s="115"/>
      <c r="G29" s="102"/>
      <c r="H29" s="102">
        <f t="shared" si="0"/>
        <v>0</v>
      </c>
    </row>
    <row r="30" spans="1:8" ht="18" customHeight="1" x14ac:dyDescent="0.2">
      <c r="A30" s="24">
        <v>2271</v>
      </c>
      <c r="B30" s="5" t="s">
        <v>170</v>
      </c>
      <c r="C30" s="115"/>
      <c r="D30" s="115"/>
      <c r="E30" s="115"/>
      <c r="F30" s="115"/>
      <c r="G30" s="102"/>
      <c r="H30" s="102">
        <f t="shared" si="0"/>
        <v>0</v>
      </c>
    </row>
    <row r="31" spans="1:8" ht="18" customHeight="1" x14ac:dyDescent="0.2">
      <c r="A31" s="24">
        <v>2280</v>
      </c>
      <c r="B31" s="5" t="s">
        <v>171</v>
      </c>
      <c r="C31" s="115"/>
      <c r="D31" s="115"/>
      <c r="E31" s="115"/>
      <c r="F31" s="115"/>
      <c r="G31" s="102"/>
      <c r="H31" s="102">
        <f t="shared" si="0"/>
        <v>0</v>
      </c>
    </row>
    <row r="32" spans="1:8" ht="18" customHeight="1" x14ac:dyDescent="0.2">
      <c r="A32" s="24">
        <v>2281</v>
      </c>
      <c r="B32" s="5" t="s">
        <v>172</v>
      </c>
      <c r="C32" s="115"/>
      <c r="D32" s="115"/>
      <c r="E32" s="115"/>
      <c r="F32" s="115"/>
      <c r="G32" s="102"/>
      <c r="H32" s="102">
        <f t="shared" si="0"/>
        <v>0</v>
      </c>
    </row>
    <row r="33" spans="1:8" ht="18" customHeight="1" x14ac:dyDescent="0.2">
      <c r="A33" s="24">
        <v>2290</v>
      </c>
      <c r="B33" s="5" t="s">
        <v>173</v>
      </c>
      <c r="C33" s="115"/>
      <c r="D33" s="115"/>
      <c r="E33" s="115"/>
      <c r="F33" s="115"/>
      <c r="G33" s="102"/>
      <c r="H33" s="102">
        <f t="shared" si="0"/>
        <v>0</v>
      </c>
    </row>
    <row r="34" spans="1:8" ht="18" customHeight="1" x14ac:dyDescent="0.2">
      <c r="A34" s="24">
        <v>2300</v>
      </c>
      <c r="B34" s="5" t="s">
        <v>174</v>
      </c>
      <c r="C34" s="115"/>
      <c r="D34" s="115"/>
      <c r="E34" s="115"/>
      <c r="F34" s="115"/>
      <c r="G34" s="102"/>
      <c r="H34" s="102">
        <f t="shared" si="0"/>
        <v>0</v>
      </c>
    </row>
    <row r="35" spans="1:8" ht="18" customHeight="1" x14ac:dyDescent="0.2">
      <c r="A35" s="24">
        <v>2320</v>
      </c>
      <c r="B35" s="5" t="s">
        <v>175</v>
      </c>
      <c r="C35" s="115"/>
      <c r="D35" s="115"/>
      <c r="E35" s="115"/>
      <c r="F35" s="115"/>
      <c r="G35" s="102"/>
      <c r="H35" s="102">
        <f t="shared" si="0"/>
        <v>0</v>
      </c>
    </row>
    <row r="36" spans="1:8" ht="18" customHeight="1" x14ac:dyDescent="0.2">
      <c r="A36" s="24">
        <v>2330</v>
      </c>
      <c r="B36" s="5" t="s">
        <v>176</v>
      </c>
      <c r="C36" s="115"/>
      <c r="D36" s="115"/>
      <c r="E36" s="115"/>
      <c r="F36" s="115"/>
      <c r="G36" s="102"/>
      <c r="H36" s="102">
        <f t="shared" si="0"/>
        <v>0</v>
      </c>
    </row>
    <row r="37" spans="1:8" ht="18" customHeight="1" x14ac:dyDescent="0.2">
      <c r="A37" s="24">
        <v>2340</v>
      </c>
      <c r="B37" s="5" t="s">
        <v>177</v>
      </c>
      <c r="C37" s="115"/>
      <c r="D37" s="115"/>
      <c r="E37" s="115"/>
      <c r="F37" s="115"/>
      <c r="G37" s="102"/>
      <c r="H37" s="102">
        <f t="shared" si="0"/>
        <v>0</v>
      </c>
    </row>
    <row r="38" spans="1:8" ht="18" customHeight="1" x14ac:dyDescent="0.2">
      <c r="A38" s="24">
        <v>2360</v>
      </c>
      <c r="B38" s="5" t="s">
        <v>178</v>
      </c>
      <c r="C38" s="115"/>
      <c r="D38" s="115"/>
      <c r="E38" s="115"/>
      <c r="F38" s="115"/>
      <c r="G38" s="102"/>
      <c r="H38" s="102">
        <f t="shared" si="0"/>
        <v>0</v>
      </c>
    </row>
    <row r="39" spans="1:8" ht="18" customHeight="1" x14ac:dyDescent="0.2">
      <c r="A39" s="24">
        <v>2370</v>
      </c>
      <c r="B39" s="5" t="s">
        <v>179</v>
      </c>
      <c r="C39" s="115"/>
      <c r="D39" s="115"/>
      <c r="E39" s="115"/>
      <c r="F39" s="115"/>
      <c r="G39" s="102"/>
      <c r="H39" s="102">
        <f t="shared" si="0"/>
        <v>0</v>
      </c>
    </row>
    <row r="40" spans="1:8" ht="18" customHeight="1" x14ac:dyDescent="0.2">
      <c r="A40" s="24">
        <v>2371</v>
      </c>
      <c r="B40" s="5" t="s">
        <v>180</v>
      </c>
      <c r="C40" s="115"/>
      <c r="D40" s="115"/>
      <c r="E40" s="115"/>
      <c r="F40" s="115"/>
      <c r="G40" s="102"/>
      <c r="H40" s="102">
        <f t="shared" si="0"/>
        <v>0</v>
      </c>
    </row>
    <row r="41" spans="1:8" ht="18" customHeight="1" x14ac:dyDescent="0.2">
      <c r="A41" s="24">
        <v>2390</v>
      </c>
      <c r="B41" s="5" t="s">
        <v>181</v>
      </c>
      <c r="C41" s="115"/>
      <c r="D41" s="115"/>
      <c r="E41" s="115"/>
      <c r="F41" s="115"/>
      <c r="G41" s="102"/>
      <c r="H41" s="102">
        <f t="shared" si="0"/>
        <v>0</v>
      </c>
    </row>
    <row r="42" spans="1:8" ht="18" customHeight="1" x14ac:dyDescent="0.2">
      <c r="A42" s="24">
        <v>2393</v>
      </c>
      <c r="B42" s="5" t="s">
        <v>182</v>
      </c>
      <c r="C42" s="115"/>
      <c r="D42" s="115"/>
      <c r="E42" s="115"/>
      <c r="F42" s="115"/>
      <c r="G42" s="102"/>
      <c r="H42" s="102">
        <f t="shared" si="0"/>
        <v>0</v>
      </c>
    </row>
    <row r="43" spans="1:8" ht="18" customHeight="1" x14ac:dyDescent="0.2">
      <c r="A43" s="24">
        <v>2400</v>
      </c>
      <c r="B43" s="5" t="s">
        <v>183</v>
      </c>
      <c r="C43" s="115"/>
      <c r="D43" s="115"/>
      <c r="E43" s="115"/>
      <c r="F43" s="115"/>
      <c r="G43" s="102"/>
      <c r="H43" s="102">
        <f t="shared" si="0"/>
        <v>0</v>
      </c>
    </row>
    <row r="44" spans="1:8" ht="18" customHeight="1" x14ac:dyDescent="0.2">
      <c r="A44" s="24">
        <v>2500</v>
      </c>
      <c r="B44" s="5" t="s">
        <v>184</v>
      </c>
      <c r="C44" s="115"/>
      <c r="D44" s="115"/>
      <c r="E44" s="115"/>
      <c r="F44" s="115"/>
      <c r="G44" s="102"/>
      <c r="H44" s="102">
        <f t="shared" si="0"/>
        <v>0</v>
      </c>
    </row>
    <row r="45" spans="1:8" ht="18" customHeight="1" x14ac:dyDescent="0.2">
      <c r="A45" s="24">
        <v>2800</v>
      </c>
      <c r="B45" s="5" t="s">
        <v>185</v>
      </c>
      <c r="C45" s="115"/>
      <c r="D45" s="115"/>
      <c r="E45" s="115"/>
      <c r="F45" s="115"/>
      <c r="G45" s="102"/>
      <c r="H45" s="102">
        <f t="shared" si="0"/>
        <v>0</v>
      </c>
    </row>
    <row r="46" spans="1:8" ht="18" customHeight="1" x14ac:dyDescent="0.2">
      <c r="A46" s="24">
        <v>2810</v>
      </c>
      <c r="B46" s="5" t="s">
        <v>186</v>
      </c>
      <c r="C46" s="115"/>
      <c r="D46" s="115"/>
      <c r="E46" s="115"/>
      <c r="F46" s="115"/>
      <c r="G46" s="102"/>
      <c r="H46" s="102">
        <f t="shared" si="0"/>
        <v>0</v>
      </c>
    </row>
    <row r="47" spans="1:8" ht="18" customHeight="1" x14ac:dyDescent="0.2">
      <c r="A47" s="24">
        <v>2820</v>
      </c>
      <c r="B47" s="5" t="s">
        <v>187</v>
      </c>
      <c r="C47" s="115"/>
      <c r="D47" s="115"/>
      <c r="E47" s="115"/>
      <c r="F47" s="115"/>
      <c r="G47" s="102"/>
      <c r="H47" s="102">
        <f t="shared" si="0"/>
        <v>0</v>
      </c>
    </row>
    <row r="48" spans="1:8" ht="18" customHeight="1" x14ac:dyDescent="0.2">
      <c r="A48" s="24">
        <v>2840</v>
      </c>
      <c r="B48" s="5" t="s">
        <v>188</v>
      </c>
      <c r="C48" s="115"/>
      <c r="D48" s="115"/>
      <c r="E48" s="115"/>
      <c r="F48" s="115"/>
      <c r="G48" s="102"/>
      <c r="H48" s="102">
        <f t="shared" si="0"/>
        <v>0</v>
      </c>
    </row>
    <row r="49" spans="1:8" ht="18" customHeight="1" x14ac:dyDescent="0.2">
      <c r="A49" s="24">
        <v>2850</v>
      </c>
      <c r="B49" s="5" t="s">
        <v>189</v>
      </c>
      <c r="C49" s="115"/>
      <c r="D49" s="115"/>
      <c r="E49" s="115"/>
      <c r="F49" s="115"/>
      <c r="G49" s="102"/>
      <c r="H49" s="102">
        <f t="shared" si="0"/>
        <v>0</v>
      </c>
    </row>
    <row r="50" spans="1:8" ht="18" customHeight="1" x14ac:dyDescent="0.2">
      <c r="A50" s="24">
        <v>2860</v>
      </c>
      <c r="B50" s="5" t="s">
        <v>190</v>
      </c>
      <c r="C50" s="115"/>
      <c r="D50" s="115"/>
      <c r="E50" s="115"/>
      <c r="F50" s="115"/>
      <c r="G50" s="102"/>
      <c r="H50" s="102">
        <f t="shared" si="0"/>
        <v>0</v>
      </c>
    </row>
    <row r="51" spans="1:8" ht="18" customHeight="1" x14ac:dyDescent="0.2">
      <c r="A51" s="24">
        <v>2890</v>
      </c>
      <c r="B51" s="5" t="s">
        <v>191</v>
      </c>
      <c r="C51" s="115"/>
      <c r="D51" s="115"/>
      <c r="E51" s="115"/>
      <c r="F51" s="115"/>
      <c r="G51" s="102"/>
      <c r="H51" s="102">
        <f t="shared" si="0"/>
        <v>0</v>
      </c>
    </row>
    <row r="52" spans="1:8" ht="18" customHeight="1" x14ac:dyDescent="0.2">
      <c r="A52" s="24">
        <v>2894</v>
      </c>
      <c r="B52" s="5" t="s">
        <v>192</v>
      </c>
      <c r="C52" s="115"/>
      <c r="D52" s="115"/>
      <c r="E52" s="115"/>
      <c r="F52" s="115"/>
      <c r="G52" s="102"/>
      <c r="H52" s="102">
        <f t="shared" si="0"/>
        <v>0</v>
      </c>
    </row>
    <row r="53" spans="1:8" ht="18" customHeight="1" x14ac:dyDescent="0.2">
      <c r="A53" s="24">
        <v>2900</v>
      </c>
      <c r="B53" s="5" t="s">
        <v>193</v>
      </c>
      <c r="C53" s="115"/>
      <c r="D53" s="115"/>
      <c r="E53" s="115"/>
      <c r="F53" s="115"/>
      <c r="G53" s="102"/>
      <c r="H53" s="102">
        <f t="shared" si="0"/>
        <v>0</v>
      </c>
    </row>
    <row r="54" spans="1:8" ht="18" customHeight="1" x14ac:dyDescent="0.2">
      <c r="A54" s="24"/>
      <c r="B54" s="5"/>
      <c r="C54" s="115"/>
      <c r="D54" s="115"/>
      <c r="E54" s="115"/>
      <c r="F54" s="115"/>
      <c r="G54" s="102"/>
      <c r="H54" s="102">
        <f t="shared" si="0"/>
        <v>0</v>
      </c>
    </row>
    <row r="55" spans="1:8" ht="18" customHeight="1" x14ac:dyDescent="0.2">
      <c r="A55" s="24">
        <v>2940</v>
      </c>
      <c r="B55" s="5" t="s">
        <v>194</v>
      </c>
      <c r="C55" s="115"/>
      <c r="D55" s="115"/>
      <c r="E55" s="115"/>
      <c r="F55" s="115"/>
      <c r="G55" s="102"/>
      <c r="H55" s="102">
        <f t="shared" si="0"/>
        <v>0</v>
      </c>
    </row>
    <row r="56" spans="1:8" ht="18" customHeight="1" x14ac:dyDescent="0.2">
      <c r="A56" s="24" t="s">
        <v>195</v>
      </c>
      <c r="B56" s="5" t="s">
        <v>196</v>
      </c>
      <c r="C56" s="115"/>
      <c r="D56" s="115"/>
      <c r="E56" s="115"/>
      <c r="F56" s="115"/>
      <c r="G56" s="102"/>
      <c r="H56" s="102">
        <f t="shared" si="0"/>
        <v>0</v>
      </c>
    </row>
    <row r="57" spans="1:8" ht="18" customHeight="1" x14ac:dyDescent="0.2">
      <c r="A57" s="24"/>
      <c r="B57" s="5"/>
      <c r="C57" s="115"/>
      <c r="D57" s="115"/>
      <c r="E57" s="115"/>
      <c r="F57" s="115"/>
      <c r="G57" s="102"/>
      <c r="H57" s="102">
        <f t="shared" si="0"/>
        <v>0</v>
      </c>
    </row>
    <row r="58" spans="1:8" ht="18" customHeight="1" x14ac:dyDescent="0.2">
      <c r="A58" s="24"/>
      <c r="B58" s="5"/>
      <c r="C58" s="115"/>
      <c r="D58" s="115"/>
      <c r="E58" s="115"/>
      <c r="F58" s="115"/>
      <c r="G58" s="102"/>
      <c r="H58" s="102">
        <f t="shared" si="0"/>
        <v>0</v>
      </c>
    </row>
    <row r="59" spans="1:8" ht="18" customHeight="1" x14ac:dyDescent="0.2">
      <c r="A59" s="24"/>
      <c r="B59" s="5"/>
      <c r="C59" s="115"/>
      <c r="D59" s="115"/>
      <c r="E59" s="115"/>
      <c r="F59" s="115"/>
      <c r="G59" s="102"/>
      <c r="H59" s="102">
        <f t="shared" si="0"/>
        <v>0</v>
      </c>
    </row>
    <row r="60" spans="1:8" ht="18" customHeight="1" x14ac:dyDescent="0.2">
      <c r="A60" s="24">
        <v>2980</v>
      </c>
      <c r="B60" s="5" t="s">
        <v>197</v>
      </c>
      <c r="C60" s="115"/>
      <c r="D60" s="115"/>
      <c r="E60" s="115"/>
      <c r="F60" s="115"/>
      <c r="G60" s="102"/>
      <c r="H60" s="102">
        <f t="shared" si="0"/>
        <v>0</v>
      </c>
    </row>
    <row r="61" spans="1:8" ht="18" customHeight="1" x14ac:dyDescent="0.2">
      <c r="A61" s="24"/>
      <c r="B61" s="5"/>
      <c r="C61" s="115"/>
      <c r="D61" s="115"/>
      <c r="E61" s="115"/>
      <c r="F61" s="115"/>
      <c r="G61" s="102"/>
      <c r="H61" s="102">
        <f t="shared" si="0"/>
        <v>0</v>
      </c>
    </row>
    <row r="62" spans="1:8" ht="18" customHeight="1" thickBot="1" x14ac:dyDescent="0.25">
      <c r="A62" s="24"/>
      <c r="B62" s="5"/>
      <c r="C62" s="116"/>
      <c r="D62" s="116"/>
      <c r="E62" s="116"/>
      <c r="F62" s="116"/>
      <c r="G62" s="117"/>
      <c r="H62" s="117"/>
    </row>
    <row r="63" spans="1:8" ht="18" customHeight="1" thickBot="1" x14ac:dyDescent="0.25">
      <c r="A63" s="25"/>
      <c r="B63" s="118" t="s">
        <v>198</v>
      </c>
      <c r="C63" s="116">
        <f t="shared" ref="C63:H63" si="1">SUM(C9:C62)</f>
        <v>0</v>
      </c>
      <c r="D63" s="116">
        <f t="shared" si="1"/>
        <v>0</v>
      </c>
      <c r="E63" s="116">
        <f t="shared" si="1"/>
        <v>0</v>
      </c>
      <c r="F63" s="116">
        <f t="shared" si="1"/>
        <v>0</v>
      </c>
      <c r="G63" s="116">
        <f t="shared" si="1"/>
        <v>0</v>
      </c>
      <c r="H63" s="116">
        <f t="shared" si="1"/>
        <v>0</v>
      </c>
    </row>
    <row r="64" spans="1:8" ht="18" customHeight="1" x14ac:dyDescent="0.2">
      <c r="A64" s="24"/>
      <c r="B64" s="114"/>
      <c r="C64" s="115"/>
      <c r="D64" s="115"/>
      <c r="E64" s="115"/>
      <c r="F64" s="115"/>
      <c r="G64" s="102"/>
      <c r="H64" s="102"/>
    </row>
    <row r="65" spans="1:8" ht="18" customHeight="1" x14ac:dyDescent="0.25">
      <c r="A65" s="119"/>
      <c r="B65" s="120"/>
      <c r="C65" s="121"/>
      <c r="D65" s="121"/>
      <c r="E65" s="121"/>
      <c r="F65" s="121"/>
      <c r="G65" s="122"/>
      <c r="H65" s="122"/>
    </row>
    <row r="66" spans="1:8" ht="18" customHeight="1" x14ac:dyDescent="0.2">
      <c r="A66" s="24">
        <v>3000</v>
      </c>
      <c r="B66" s="114" t="s">
        <v>199</v>
      </c>
      <c r="C66" s="115"/>
      <c r="D66" s="115"/>
      <c r="E66" s="115"/>
      <c r="F66" s="115"/>
      <c r="G66" s="102"/>
      <c r="H66" s="102"/>
    </row>
    <row r="67" spans="1:8" ht="18" customHeight="1" x14ac:dyDescent="0.2">
      <c r="A67" s="24">
        <v>3400</v>
      </c>
      <c r="B67" s="5" t="s">
        <v>200</v>
      </c>
      <c r="C67" s="115"/>
      <c r="D67" s="115"/>
      <c r="E67" s="115"/>
      <c r="F67" s="115"/>
      <c r="G67" s="102"/>
      <c r="H67" s="102">
        <f>+C67+D67+E67-F67-G67</f>
        <v>0</v>
      </c>
    </row>
    <row r="68" spans="1:8" ht="18" customHeight="1" x14ac:dyDescent="0.2">
      <c r="A68" s="24"/>
      <c r="B68" s="5"/>
      <c r="C68" s="115"/>
      <c r="D68" s="115"/>
      <c r="E68" s="115"/>
      <c r="F68" s="115"/>
      <c r="G68" s="102"/>
      <c r="H68" s="102">
        <f>+C68+D68+E68-F68-G68</f>
        <v>0</v>
      </c>
    </row>
    <row r="69" spans="1:8" ht="18" customHeight="1" x14ac:dyDescent="0.2">
      <c r="A69" s="24"/>
      <c r="B69" s="5"/>
      <c r="C69" s="115"/>
      <c r="D69" s="115"/>
      <c r="E69" s="115"/>
      <c r="F69" s="115"/>
      <c r="G69" s="102"/>
      <c r="H69" s="102">
        <f>+C69+D69+E69-F69-G69</f>
        <v>0</v>
      </c>
    </row>
    <row r="70" spans="1:8" ht="18" customHeight="1" thickBot="1" x14ac:dyDescent="0.25">
      <c r="A70" s="24"/>
      <c r="B70" s="5"/>
      <c r="C70" s="116"/>
      <c r="D70" s="116"/>
      <c r="E70" s="116"/>
      <c r="F70" s="116"/>
      <c r="G70" s="117"/>
      <c r="H70" s="117"/>
    </row>
    <row r="71" spans="1:8" ht="18" customHeight="1" x14ac:dyDescent="0.2">
      <c r="A71" s="24"/>
      <c r="B71" s="114" t="s">
        <v>201</v>
      </c>
      <c r="C71" s="115">
        <f t="shared" ref="C71:H71" si="2">SUM(C66:C70)</f>
        <v>0</v>
      </c>
      <c r="D71" s="115">
        <f t="shared" si="2"/>
        <v>0</v>
      </c>
      <c r="E71" s="115">
        <f t="shared" si="2"/>
        <v>0</v>
      </c>
      <c r="F71" s="115">
        <f t="shared" si="2"/>
        <v>0</v>
      </c>
      <c r="G71" s="115">
        <f t="shared" si="2"/>
        <v>0</v>
      </c>
      <c r="H71" s="115">
        <f t="shared" si="2"/>
        <v>0</v>
      </c>
    </row>
    <row r="72" spans="1:8" ht="18" customHeight="1" x14ac:dyDescent="0.2">
      <c r="A72" s="24">
        <v>4000</v>
      </c>
      <c r="B72" s="114" t="s">
        <v>202</v>
      </c>
      <c r="C72" s="115"/>
      <c r="D72" s="115"/>
      <c r="E72" s="115"/>
      <c r="F72" s="115"/>
      <c r="G72" s="102"/>
      <c r="H72" s="102"/>
    </row>
    <row r="73" spans="1:8" ht="18" customHeight="1" x14ac:dyDescent="0.2">
      <c r="A73" s="24"/>
      <c r="B73" s="5"/>
      <c r="C73" s="115"/>
      <c r="D73" s="115"/>
      <c r="E73" s="115"/>
      <c r="F73" s="115"/>
      <c r="G73" s="102"/>
      <c r="H73" s="102">
        <f>+C73+D73+E73-F73-G73</f>
        <v>0</v>
      </c>
    </row>
    <row r="74" spans="1:8" ht="18" customHeight="1" x14ac:dyDescent="0.2">
      <c r="A74" s="24"/>
      <c r="B74" s="5"/>
      <c r="C74" s="115"/>
      <c r="D74" s="115"/>
      <c r="E74" s="115"/>
      <c r="F74" s="115"/>
      <c r="G74" s="102"/>
      <c r="H74" s="102">
        <f>+C74+D74+E74-F74-G74</f>
        <v>0</v>
      </c>
    </row>
    <row r="75" spans="1:8" ht="18" customHeight="1" x14ac:dyDescent="0.2">
      <c r="A75" s="24"/>
      <c r="B75" s="5"/>
      <c r="C75" s="115"/>
      <c r="D75" s="115"/>
      <c r="E75" s="115"/>
      <c r="F75" s="115"/>
      <c r="G75" s="102"/>
      <c r="H75" s="102">
        <f>+C75+D75+E75-F75-G75</f>
        <v>0</v>
      </c>
    </row>
    <row r="76" spans="1:8" ht="18" customHeight="1" thickBot="1" x14ac:dyDescent="0.25">
      <c r="A76" s="24"/>
      <c r="B76" s="5"/>
      <c r="C76" s="116"/>
      <c r="D76" s="116"/>
      <c r="E76" s="116"/>
      <c r="F76" s="116"/>
      <c r="G76" s="117"/>
      <c r="H76" s="117"/>
    </row>
    <row r="77" spans="1:8" ht="18" customHeight="1" x14ac:dyDescent="0.2">
      <c r="A77" s="24"/>
      <c r="B77" s="114" t="s">
        <v>203</v>
      </c>
      <c r="C77" s="115">
        <f t="shared" ref="C77:H77" si="3">SUM(C72:C76)</f>
        <v>0</v>
      </c>
      <c r="D77" s="115">
        <f t="shared" si="3"/>
        <v>0</v>
      </c>
      <c r="E77" s="115">
        <f t="shared" si="3"/>
        <v>0</v>
      </c>
      <c r="F77" s="115">
        <f t="shared" si="3"/>
        <v>0</v>
      </c>
      <c r="G77" s="115">
        <f t="shared" si="3"/>
        <v>0</v>
      </c>
      <c r="H77" s="115">
        <f t="shared" si="3"/>
        <v>0</v>
      </c>
    </row>
    <row r="78" spans="1:8" ht="18" customHeight="1" x14ac:dyDescent="0.2">
      <c r="A78" s="24">
        <v>5000</v>
      </c>
      <c r="B78" s="114" t="s">
        <v>204</v>
      </c>
      <c r="C78" s="115"/>
      <c r="D78" s="115"/>
      <c r="E78" s="115"/>
      <c r="F78" s="115"/>
      <c r="G78" s="102"/>
      <c r="H78" s="102"/>
    </row>
    <row r="79" spans="1:8" ht="18" customHeight="1" x14ac:dyDescent="0.2">
      <c r="A79" s="24">
        <v>5110</v>
      </c>
      <c r="B79" s="5" t="s">
        <v>205</v>
      </c>
      <c r="C79" s="115"/>
      <c r="D79" s="115"/>
      <c r="E79" s="115"/>
      <c r="F79" s="115"/>
      <c r="G79" s="102"/>
      <c r="H79" s="102">
        <f t="shared" ref="H79:H84" si="4">+C79+D79+E79-F79-G79</f>
        <v>0</v>
      </c>
    </row>
    <row r="80" spans="1:8" ht="18" customHeight="1" x14ac:dyDescent="0.2">
      <c r="A80" s="24">
        <v>5210</v>
      </c>
      <c r="B80" s="5" t="s">
        <v>206</v>
      </c>
      <c r="C80" s="115"/>
      <c r="D80" s="115"/>
      <c r="E80" s="115"/>
      <c r="F80" s="115"/>
      <c r="G80" s="102"/>
      <c r="H80" s="102">
        <f t="shared" si="4"/>
        <v>0</v>
      </c>
    </row>
    <row r="81" spans="1:8" ht="18" customHeight="1" x14ac:dyDescent="0.2">
      <c r="A81" s="24">
        <v>5310</v>
      </c>
      <c r="B81" s="5" t="s">
        <v>207</v>
      </c>
      <c r="C81" s="115"/>
      <c r="D81" s="115"/>
      <c r="E81" s="115"/>
      <c r="F81" s="115"/>
      <c r="G81" s="102"/>
      <c r="H81" s="102">
        <f t="shared" si="4"/>
        <v>0</v>
      </c>
    </row>
    <row r="82" spans="1:8" ht="18" customHeight="1" x14ac:dyDescent="0.2">
      <c r="A82" s="24">
        <v>5410</v>
      </c>
      <c r="B82" s="5" t="s">
        <v>208</v>
      </c>
      <c r="C82" s="115"/>
      <c r="D82" s="115"/>
      <c r="E82" s="115"/>
      <c r="F82" s="115"/>
      <c r="G82" s="102"/>
      <c r="H82" s="102">
        <f t="shared" si="4"/>
        <v>0</v>
      </c>
    </row>
    <row r="83" spans="1:8" ht="18" customHeight="1" x14ac:dyDescent="0.2">
      <c r="A83" s="24">
        <v>5510</v>
      </c>
      <c r="B83" s="5" t="s">
        <v>164</v>
      </c>
      <c r="C83" s="115"/>
      <c r="D83" s="115"/>
      <c r="E83" s="115"/>
      <c r="F83" s="115"/>
      <c r="G83" s="102"/>
      <c r="H83" s="102">
        <f t="shared" si="4"/>
        <v>0</v>
      </c>
    </row>
    <row r="84" spans="1:8" ht="18" customHeight="1" x14ac:dyDescent="0.2">
      <c r="A84" s="24">
        <v>5610</v>
      </c>
      <c r="B84" s="5" t="s">
        <v>157</v>
      </c>
      <c r="C84" s="115"/>
      <c r="D84" s="115"/>
      <c r="E84" s="115"/>
      <c r="F84" s="115"/>
      <c r="G84" s="102"/>
      <c r="H84" s="102">
        <f t="shared" si="4"/>
        <v>0</v>
      </c>
    </row>
    <row r="85" spans="1:8" ht="18" customHeight="1" thickBot="1" x14ac:dyDescent="0.25">
      <c r="A85" s="24"/>
      <c r="B85" s="5"/>
      <c r="C85" s="116"/>
      <c r="D85" s="116"/>
      <c r="E85" s="116"/>
      <c r="F85" s="116"/>
      <c r="G85" s="117"/>
      <c r="H85" s="117"/>
    </row>
    <row r="86" spans="1:8" ht="18" customHeight="1" x14ac:dyDescent="0.2">
      <c r="A86" s="24"/>
      <c r="B86" s="114" t="s">
        <v>209</v>
      </c>
      <c r="C86" s="115">
        <f t="shared" ref="C86:H86" si="5">SUM(C78:C85)</f>
        <v>0</v>
      </c>
      <c r="D86" s="115">
        <f t="shared" si="5"/>
        <v>0</v>
      </c>
      <c r="E86" s="115">
        <f t="shared" si="5"/>
        <v>0</v>
      </c>
      <c r="F86" s="115">
        <f t="shared" si="5"/>
        <v>0</v>
      </c>
      <c r="G86" s="115">
        <f t="shared" si="5"/>
        <v>0</v>
      </c>
      <c r="H86" s="115">
        <f t="shared" si="5"/>
        <v>0</v>
      </c>
    </row>
    <row r="87" spans="1:8" ht="18" customHeight="1" x14ac:dyDescent="0.2">
      <c r="A87" s="24">
        <v>6000</v>
      </c>
      <c r="B87" s="114" t="s">
        <v>210</v>
      </c>
      <c r="C87" s="115"/>
      <c r="D87" s="115"/>
      <c r="E87" s="115"/>
      <c r="F87" s="115"/>
      <c r="G87" s="102"/>
      <c r="H87" s="102"/>
    </row>
    <row r="88" spans="1:8" ht="18" customHeight="1" x14ac:dyDescent="0.2">
      <c r="A88" s="24"/>
      <c r="B88" s="5"/>
      <c r="C88" s="115"/>
      <c r="D88" s="115"/>
      <c r="E88" s="115"/>
      <c r="F88" s="115"/>
      <c r="G88" s="102"/>
      <c r="H88" s="102">
        <f>+C88+D88+E88-F88-G88</f>
        <v>0</v>
      </c>
    </row>
    <row r="89" spans="1:8" ht="18" customHeight="1" thickBot="1" x14ac:dyDescent="0.25">
      <c r="A89" s="24"/>
      <c r="B89" s="5"/>
      <c r="C89" s="116"/>
      <c r="D89" s="116"/>
      <c r="E89" s="116"/>
      <c r="F89" s="116"/>
      <c r="G89" s="117"/>
      <c r="H89" s="116">
        <f>+C89+D89+E89-F89-G89</f>
        <v>0</v>
      </c>
    </row>
    <row r="90" spans="1:8" ht="18" customHeight="1" x14ac:dyDescent="0.2">
      <c r="A90" s="24"/>
      <c r="B90" s="114" t="s">
        <v>211</v>
      </c>
      <c r="C90" s="115">
        <f t="shared" ref="C90:H90" si="6">SUM(C87:C89)</f>
        <v>0</v>
      </c>
      <c r="D90" s="115">
        <f t="shared" si="6"/>
        <v>0</v>
      </c>
      <c r="E90" s="115">
        <f t="shared" si="6"/>
        <v>0</v>
      </c>
      <c r="F90" s="115">
        <f t="shared" si="6"/>
        <v>0</v>
      </c>
      <c r="G90" s="115">
        <f t="shared" si="6"/>
        <v>0</v>
      </c>
      <c r="H90" s="115">
        <f t="shared" si="6"/>
        <v>0</v>
      </c>
    </row>
    <row r="91" spans="1:8" ht="18" customHeight="1" x14ac:dyDescent="0.2">
      <c r="A91" s="24">
        <v>7000</v>
      </c>
      <c r="B91" s="114" t="s">
        <v>212</v>
      </c>
      <c r="C91" s="115"/>
      <c r="D91" s="115"/>
      <c r="E91" s="115"/>
      <c r="F91" s="115"/>
      <c r="G91" s="102"/>
      <c r="H91" s="102"/>
    </row>
    <row r="92" spans="1:8" ht="18" customHeight="1" x14ac:dyDescent="0.2">
      <c r="A92" s="24">
        <v>7001</v>
      </c>
      <c r="B92" s="5" t="s">
        <v>186</v>
      </c>
      <c r="C92" s="115"/>
      <c r="D92" s="115"/>
      <c r="E92" s="115"/>
      <c r="F92" s="115"/>
      <c r="G92" s="102"/>
      <c r="H92" s="102">
        <f t="shared" ref="H92:H97" si="7">+C92+D92+E92-F92-G92</f>
        <v>0</v>
      </c>
    </row>
    <row r="93" spans="1:8" ht="18" customHeight="1" x14ac:dyDescent="0.2">
      <c r="A93" s="24">
        <v>7002</v>
      </c>
      <c r="B93" s="5" t="s">
        <v>213</v>
      </c>
      <c r="C93" s="115"/>
      <c r="D93" s="115"/>
      <c r="E93" s="115"/>
      <c r="F93" s="115"/>
      <c r="G93" s="102"/>
      <c r="H93" s="102">
        <f t="shared" si="7"/>
        <v>0</v>
      </c>
    </row>
    <row r="94" spans="1:8" ht="18" customHeight="1" x14ac:dyDescent="0.2">
      <c r="A94" s="24"/>
      <c r="B94" s="5"/>
      <c r="C94" s="115"/>
      <c r="D94" s="115"/>
      <c r="E94" s="115"/>
      <c r="F94" s="115"/>
      <c r="G94" s="102"/>
      <c r="H94" s="102">
        <f t="shared" si="7"/>
        <v>0</v>
      </c>
    </row>
    <row r="95" spans="1:8" ht="18" customHeight="1" x14ac:dyDescent="0.2">
      <c r="A95" s="24">
        <v>7010</v>
      </c>
      <c r="B95" s="5" t="s">
        <v>214</v>
      </c>
      <c r="C95" s="115"/>
      <c r="D95" s="115"/>
      <c r="E95" s="115"/>
      <c r="F95" s="115"/>
      <c r="G95" s="102"/>
      <c r="H95" s="102">
        <f t="shared" si="7"/>
        <v>0</v>
      </c>
    </row>
    <row r="96" spans="1:8" ht="18" customHeight="1" x14ac:dyDescent="0.2">
      <c r="A96" s="24"/>
      <c r="B96" s="5"/>
      <c r="C96" s="115"/>
      <c r="D96" s="115"/>
      <c r="E96" s="115"/>
      <c r="F96" s="115"/>
      <c r="G96" s="102"/>
      <c r="H96" s="102">
        <f t="shared" si="7"/>
        <v>0</v>
      </c>
    </row>
    <row r="97" spans="1:8" ht="18" customHeight="1" x14ac:dyDescent="0.2">
      <c r="A97" s="24"/>
      <c r="B97" s="5"/>
      <c r="C97" s="115"/>
      <c r="D97" s="115"/>
      <c r="E97" s="115"/>
      <c r="F97" s="115"/>
      <c r="G97" s="102"/>
      <c r="H97" s="102">
        <f t="shared" si="7"/>
        <v>0</v>
      </c>
    </row>
    <row r="98" spans="1:8" ht="18" customHeight="1" x14ac:dyDescent="0.2">
      <c r="A98" s="24">
        <v>7100</v>
      </c>
      <c r="B98" s="114" t="s">
        <v>995</v>
      </c>
      <c r="C98" s="115"/>
      <c r="D98" s="115"/>
      <c r="E98" s="115"/>
      <c r="F98" s="115"/>
      <c r="G98" s="102"/>
      <c r="H98" s="102"/>
    </row>
    <row r="99" spans="1:8" ht="18" customHeight="1" x14ac:dyDescent="0.2">
      <c r="A99" s="24">
        <v>7110</v>
      </c>
      <c r="B99" s="5" t="s">
        <v>215</v>
      </c>
      <c r="C99" s="115"/>
      <c r="D99" s="115"/>
      <c r="E99" s="115"/>
      <c r="F99" s="115"/>
      <c r="G99" s="102"/>
      <c r="H99" s="102">
        <f t="shared" ref="H99:H108" si="8">+C99+D99+E99-F99-G99</f>
        <v>0</v>
      </c>
    </row>
    <row r="100" spans="1:8" ht="18" customHeight="1" x14ac:dyDescent="0.2">
      <c r="A100" s="24">
        <v>7120</v>
      </c>
      <c r="B100" s="5" t="s">
        <v>216</v>
      </c>
      <c r="C100" s="115"/>
      <c r="D100" s="115"/>
      <c r="E100" s="115"/>
      <c r="F100" s="115"/>
      <c r="G100" s="102"/>
      <c r="H100" s="102">
        <f t="shared" si="8"/>
        <v>0</v>
      </c>
    </row>
    <row r="101" spans="1:8" ht="18" customHeight="1" x14ac:dyDescent="0.2">
      <c r="A101" s="24">
        <v>7130</v>
      </c>
      <c r="B101" s="5" t="s">
        <v>217</v>
      </c>
      <c r="C101" s="115"/>
      <c r="D101" s="115"/>
      <c r="E101" s="115"/>
      <c r="F101" s="115"/>
      <c r="G101" s="102"/>
      <c r="H101" s="102">
        <f t="shared" si="8"/>
        <v>0</v>
      </c>
    </row>
    <row r="102" spans="1:8" ht="18" customHeight="1" x14ac:dyDescent="0.2">
      <c r="A102" s="24">
        <v>7140</v>
      </c>
      <c r="B102" s="5" t="s">
        <v>15</v>
      </c>
      <c r="C102" s="115"/>
      <c r="D102" s="115"/>
      <c r="E102" s="115"/>
      <c r="F102" s="115"/>
      <c r="G102" s="102"/>
      <c r="H102" s="102">
        <f t="shared" si="8"/>
        <v>0</v>
      </c>
    </row>
    <row r="103" spans="1:8" ht="18" customHeight="1" x14ac:dyDescent="0.2">
      <c r="A103" s="24">
        <v>7150</v>
      </c>
      <c r="B103" s="5" t="s">
        <v>218</v>
      </c>
      <c r="C103" s="115"/>
      <c r="D103" s="115"/>
      <c r="E103" s="115"/>
      <c r="F103" s="115"/>
      <c r="G103" s="102"/>
      <c r="H103" s="102">
        <f t="shared" si="8"/>
        <v>0</v>
      </c>
    </row>
    <row r="104" spans="1:8" ht="18" customHeight="1" x14ac:dyDescent="0.2">
      <c r="A104" s="24"/>
      <c r="B104" s="5"/>
      <c r="C104" s="115"/>
      <c r="D104" s="115"/>
      <c r="E104" s="115"/>
      <c r="F104" s="115"/>
      <c r="G104" s="102"/>
      <c r="H104" s="102">
        <f t="shared" si="8"/>
        <v>0</v>
      </c>
    </row>
    <row r="105" spans="1:8" ht="18" customHeight="1" x14ac:dyDescent="0.2">
      <c r="A105" s="24">
        <v>7160</v>
      </c>
      <c r="B105" s="5" t="s">
        <v>12</v>
      </c>
      <c r="C105" s="115"/>
      <c r="D105" s="115"/>
      <c r="E105" s="115"/>
      <c r="F105" s="115"/>
      <c r="G105" s="102"/>
      <c r="H105" s="102">
        <f t="shared" si="8"/>
        <v>0</v>
      </c>
    </row>
    <row r="106" spans="1:8" ht="18" customHeight="1" x14ac:dyDescent="0.2">
      <c r="A106" s="24">
        <v>7170</v>
      </c>
      <c r="B106" s="5" t="s">
        <v>219</v>
      </c>
      <c r="C106" s="115"/>
      <c r="D106" s="115"/>
      <c r="E106" s="115"/>
      <c r="F106" s="115"/>
      <c r="G106" s="102"/>
      <c r="H106" s="102">
        <f t="shared" si="8"/>
        <v>0</v>
      </c>
    </row>
    <row r="107" spans="1:8" ht="18" customHeight="1" x14ac:dyDescent="0.2">
      <c r="A107" s="24"/>
      <c r="B107" s="5"/>
      <c r="C107" s="115"/>
      <c r="D107" s="115"/>
      <c r="E107" s="115"/>
      <c r="F107" s="115"/>
      <c r="G107" s="102"/>
      <c r="H107" s="102">
        <f t="shared" si="8"/>
        <v>0</v>
      </c>
    </row>
    <row r="108" spans="1:8" ht="18" customHeight="1" x14ac:dyDescent="0.2">
      <c r="A108" s="24">
        <v>7190</v>
      </c>
      <c r="B108" s="5" t="s">
        <v>220</v>
      </c>
      <c r="C108" s="115"/>
      <c r="D108" s="115"/>
      <c r="E108" s="115"/>
      <c r="F108" s="115"/>
      <c r="G108" s="102"/>
      <c r="H108" s="102">
        <f t="shared" si="8"/>
        <v>0</v>
      </c>
    </row>
    <row r="109" spans="1:8" ht="18" customHeight="1" x14ac:dyDescent="0.2">
      <c r="A109" s="24"/>
      <c r="B109" s="5"/>
      <c r="C109" s="115"/>
      <c r="D109" s="115"/>
      <c r="E109" s="115"/>
      <c r="F109" s="115"/>
      <c r="G109" s="102"/>
      <c r="H109" s="102"/>
    </row>
    <row r="110" spans="1:8" ht="18" customHeight="1" x14ac:dyDescent="0.2">
      <c r="A110" s="24">
        <v>7200</v>
      </c>
      <c r="B110" s="114" t="s">
        <v>221</v>
      </c>
      <c r="C110" s="115"/>
      <c r="D110" s="115"/>
      <c r="E110" s="115"/>
      <c r="F110" s="115"/>
      <c r="G110" s="102"/>
      <c r="H110" s="102"/>
    </row>
    <row r="111" spans="1:8" ht="18" customHeight="1" x14ac:dyDescent="0.2">
      <c r="A111" s="24"/>
      <c r="B111" s="5"/>
      <c r="C111" s="115"/>
      <c r="D111" s="115"/>
      <c r="E111" s="115"/>
      <c r="F111" s="115"/>
      <c r="G111" s="102"/>
      <c r="H111" s="102">
        <f>+C111+D111+E111-F111-G111</f>
        <v>0</v>
      </c>
    </row>
    <row r="112" spans="1:8" ht="18" customHeight="1" x14ac:dyDescent="0.2">
      <c r="A112" s="24"/>
      <c r="B112" s="5"/>
      <c r="C112" s="115"/>
      <c r="D112" s="115"/>
      <c r="E112" s="115"/>
      <c r="F112" s="115"/>
      <c r="G112" s="102"/>
      <c r="H112" s="102">
        <f>+C112+D112+E112-F112-G112</f>
        <v>0</v>
      </c>
    </row>
    <row r="113" spans="1:8" ht="18" customHeight="1" x14ac:dyDescent="0.2">
      <c r="A113" s="24"/>
      <c r="B113" s="5"/>
      <c r="C113" s="115"/>
      <c r="D113" s="115"/>
      <c r="E113" s="115"/>
      <c r="F113" s="115"/>
      <c r="G113" s="102"/>
      <c r="H113" s="102">
        <f>+C113+D113+E113-F113-G113</f>
        <v>0</v>
      </c>
    </row>
    <row r="114" spans="1:8" ht="18" customHeight="1" x14ac:dyDescent="0.2">
      <c r="A114" s="24"/>
      <c r="B114" s="123"/>
      <c r="C114" s="121"/>
      <c r="D114" s="121"/>
      <c r="E114" s="121"/>
      <c r="F114" s="121"/>
      <c r="G114" s="122"/>
      <c r="H114" s="102">
        <f>+C114+D114+E114-F114-G114</f>
        <v>0</v>
      </c>
    </row>
    <row r="115" spans="1:8" ht="18" customHeight="1" x14ac:dyDescent="0.2">
      <c r="A115" s="24"/>
      <c r="B115" s="123"/>
      <c r="C115" s="121"/>
      <c r="D115" s="121"/>
      <c r="E115" s="121"/>
      <c r="F115" s="121"/>
      <c r="G115" s="122"/>
      <c r="H115" s="102"/>
    </row>
    <row r="116" spans="1:8" ht="18" customHeight="1" thickBot="1" x14ac:dyDescent="0.25">
      <c r="A116" s="24"/>
      <c r="B116" s="124"/>
      <c r="C116" s="125"/>
      <c r="D116" s="125"/>
      <c r="E116" s="125"/>
      <c r="F116" s="125"/>
      <c r="G116" s="126"/>
      <c r="H116" s="126"/>
    </row>
    <row r="117" spans="1:8" ht="18" customHeight="1" x14ac:dyDescent="0.2">
      <c r="A117" s="24"/>
      <c r="B117" s="5"/>
      <c r="C117" s="115"/>
      <c r="D117" s="115"/>
      <c r="E117" s="115"/>
      <c r="F117" s="115"/>
      <c r="G117" s="102"/>
      <c r="H117" s="102"/>
    </row>
    <row r="118" spans="1:8" ht="18" customHeight="1" x14ac:dyDescent="0.2">
      <c r="A118" s="24">
        <v>7400</v>
      </c>
      <c r="B118" s="5" t="s">
        <v>999</v>
      </c>
      <c r="C118" s="115"/>
      <c r="D118" s="115"/>
      <c r="E118" s="115"/>
      <c r="F118" s="115"/>
      <c r="G118" s="102"/>
      <c r="H118" s="102">
        <f t="shared" ref="H118:H125" si="9">+C118+D118+E118-F118-G118</f>
        <v>0</v>
      </c>
    </row>
    <row r="119" spans="1:8" ht="18" customHeight="1" x14ac:dyDescent="0.2">
      <c r="A119" s="24">
        <v>7700</v>
      </c>
      <c r="B119" s="5" t="s">
        <v>222</v>
      </c>
      <c r="C119" s="115"/>
      <c r="D119" s="115"/>
      <c r="E119" s="115"/>
      <c r="F119" s="115"/>
      <c r="G119" s="102"/>
      <c r="H119" s="102">
        <f t="shared" si="9"/>
        <v>0</v>
      </c>
    </row>
    <row r="120" spans="1:8" ht="18" customHeight="1" x14ac:dyDescent="0.2">
      <c r="A120" s="24">
        <v>7805</v>
      </c>
      <c r="B120" s="5" t="s">
        <v>223</v>
      </c>
      <c r="C120" s="115"/>
      <c r="D120" s="115"/>
      <c r="E120" s="115"/>
      <c r="F120" s="115"/>
      <c r="G120" s="102"/>
      <c r="H120" s="102">
        <f t="shared" si="9"/>
        <v>0</v>
      </c>
    </row>
    <row r="121" spans="1:8" ht="18" customHeight="1" x14ac:dyDescent="0.2">
      <c r="A121" s="24">
        <v>7810</v>
      </c>
      <c r="B121" s="5" t="s">
        <v>224</v>
      </c>
      <c r="C121" s="115"/>
      <c r="D121" s="115"/>
      <c r="E121" s="115"/>
      <c r="F121" s="115"/>
      <c r="G121" s="102"/>
      <c r="H121" s="102">
        <f t="shared" si="9"/>
        <v>0</v>
      </c>
    </row>
    <row r="122" spans="1:8" ht="18" customHeight="1" x14ac:dyDescent="0.2">
      <c r="A122" s="24">
        <v>7815</v>
      </c>
      <c r="B122" s="5" t="s">
        <v>225</v>
      </c>
      <c r="C122" s="115"/>
      <c r="D122" s="115"/>
      <c r="E122" s="115"/>
      <c r="F122" s="115"/>
      <c r="G122" s="102"/>
      <c r="H122" s="102">
        <f t="shared" si="9"/>
        <v>0</v>
      </c>
    </row>
    <row r="123" spans="1:8" ht="18" customHeight="1" x14ac:dyDescent="0.2">
      <c r="A123" s="24">
        <v>7820</v>
      </c>
      <c r="B123" s="5" t="s">
        <v>226</v>
      </c>
      <c r="C123" s="115"/>
      <c r="D123" s="115"/>
      <c r="E123" s="115"/>
      <c r="F123" s="115"/>
      <c r="G123" s="102"/>
      <c r="H123" s="102">
        <f t="shared" si="9"/>
        <v>0</v>
      </c>
    </row>
    <row r="124" spans="1:8" ht="18" customHeight="1" x14ac:dyDescent="0.2">
      <c r="A124" s="24">
        <v>7830</v>
      </c>
      <c r="B124" s="5" t="s">
        <v>227</v>
      </c>
      <c r="C124" s="115"/>
      <c r="D124" s="115"/>
      <c r="E124" s="115"/>
      <c r="F124" s="115"/>
      <c r="G124" s="102"/>
      <c r="H124" s="102">
        <f t="shared" si="9"/>
        <v>0</v>
      </c>
    </row>
    <row r="125" spans="1:8" ht="18" customHeight="1" x14ac:dyDescent="0.2">
      <c r="A125" s="24">
        <v>7840</v>
      </c>
      <c r="B125" s="5" t="s">
        <v>228</v>
      </c>
      <c r="C125" s="115"/>
      <c r="D125" s="115"/>
      <c r="E125" s="115"/>
      <c r="F125" s="115"/>
      <c r="G125" s="102"/>
      <c r="H125" s="102">
        <f t="shared" si="9"/>
        <v>0</v>
      </c>
    </row>
    <row r="126" spans="1:8" ht="18" customHeight="1" x14ac:dyDescent="0.2">
      <c r="A126" s="24"/>
      <c r="B126" s="5"/>
      <c r="C126" s="115"/>
      <c r="D126" s="115"/>
      <c r="E126" s="115"/>
      <c r="F126" s="115"/>
      <c r="G126" s="102"/>
      <c r="H126" s="102"/>
    </row>
    <row r="127" spans="1:8" ht="18" customHeight="1" x14ac:dyDescent="0.2">
      <c r="A127" s="24"/>
      <c r="B127" s="5"/>
      <c r="C127" s="115"/>
      <c r="D127" s="115"/>
      <c r="E127" s="115"/>
      <c r="F127" s="115"/>
      <c r="G127" s="102"/>
      <c r="H127" s="102"/>
    </row>
    <row r="128" spans="1:8" ht="18" customHeight="1" x14ac:dyDescent="0.2">
      <c r="A128" s="24">
        <v>7850</v>
      </c>
      <c r="B128" s="114" t="s">
        <v>996</v>
      </c>
      <c r="C128" s="115"/>
      <c r="D128" s="115"/>
      <c r="E128" s="115"/>
      <c r="F128" s="115"/>
      <c r="G128" s="102"/>
      <c r="H128" s="102"/>
    </row>
    <row r="129" spans="1:8" ht="18" customHeight="1" x14ac:dyDescent="0.2">
      <c r="A129" s="24"/>
      <c r="B129" s="5"/>
      <c r="C129" s="115"/>
      <c r="D129" s="115"/>
      <c r="E129" s="115"/>
      <c r="F129" s="115"/>
      <c r="G129" s="102"/>
      <c r="H129" s="102">
        <f>+C129+D129+E129-F129-G129</f>
        <v>0</v>
      </c>
    </row>
    <row r="130" spans="1:8" ht="18" customHeight="1" x14ac:dyDescent="0.2">
      <c r="A130" s="24"/>
      <c r="B130" s="5"/>
      <c r="C130" s="115"/>
      <c r="D130" s="115"/>
      <c r="E130" s="115"/>
      <c r="F130" s="115"/>
      <c r="G130" s="102"/>
      <c r="H130" s="102">
        <f>+C130+D130+E130-F130-G130</f>
        <v>0</v>
      </c>
    </row>
    <row r="131" spans="1:8" ht="18" customHeight="1" x14ac:dyDescent="0.2">
      <c r="A131" s="24"/>
      <c r="B131" s="5"/>
      <c r="C131" s="115"/>
      <c r="D131" s="115"/>
      <c r="E131" s="115"/>
      <c r="F131" s="115"/>
      <c r="G131" s="102"/>
      <c r="H131" s="102">
        <f>+C131+D131+E131-F131-G131</f>
        <v>0</v>
      </c>
    </row>
    <row r="132" spans="1:8" ht="18" customHeight="1" x14ac:dyDescent="0.2">
      <c r="A132" s="24"/>
      <c r="B132" s="5"/>
      <c r="C132" s="115"/>
      <c r="D132" s="115"/>
      <c r="E132" s="115"/>
      <c r="F132" s="115"/>
      <c r="G132" s="102"/>
      <c r="H132" s="102">
        <f>+C132+D132+E132-F132-G132</f>
        <v>0</v>
      </c>
    </row>
    <row r="133" spans="1:8" ht="18" customHeight="1" x14ac:dyDescent="0.2">
      <c r="A133" s="24">
        <v>7900</v>
      </c>
      <c r="B133" s="114" t="s">
        <v>997</v>
      </c>
      <c r="C133" s="115"/>
      <c r="D133" s="115"/>
      <c r="E133" s="115"/>
      <c r="F133" s="115"/>
      <c r="G133" s="102"/>
      <c r="H133" s="102"/>
    </row>
    <row r="134" spans="1:8" ht="18" customHeight="1" x14ac:dyDescent="0.2">
      <c r="A134" s="24">
        <v>7910</v>
      </c>
      <c r="B134" s="5" t="s">
        <v>229</v>
      </c>
      <c r="C134" s="115"/>
      <c r="D134" s="115"/>
      <c r="E134" s="115"/>
      <c r="F134" s="115"/>
      <c r="G134" s="102"/>
      <c r="H134" s="102">
        <f>+C134+D134+E134-F134-G134</f>
        <v>0</v>
      </c>
    </row>
    <row r="135" spans="1:8" ht="18" customHeight="1" thickBot="1" x14ac:dyDescent="0.25">
      <c r="A135" s="24">
        <v>7930</v>
      </c>
      <c r="B135" s="5" t="s">
        <v>230</v>
      </c>
      <c r="C135" s="116"/>
      <c r="D135" s="116"/>
      <c r="E135" s="116"/>
      <c r="F135" s="116"/>
      <c r="G135" s="117"/>
      <c r="H135" s="117">
        <f>+C135+D135+E135-F135-G135</f>
        <v>0</v>
      </c>
    </row>
    <row r="136" spans="1:8" ht="18" customHeight="1" thickBot="1" x14ac:dyDescent="0.25">
      <c r="A136" s="24"/>
      <c r="B136" s="114" t="s">
        <v>998</v>
      </c>
      <c r="C136" s="116">
        <f t="shared" ref="C136:H136" si="10">SUM(C91:C135)</f>
        <v>0</v>
      </c>
      <c r="D136" s="116">
        <f t="shared" si="10"/>
        <v>0</v>
      </c>
      <c r="E136" s="116">
        <f t="shared" si="10"/>
        <v>0</v>
      </c>
      <c r="F136" s="116">
        <f t="shared" si="10"/>
        <v>0</v>
      </c>
      <c r="G136" s="116">
        <f t="shared" si="10"/>
        <v>0</v>
      </c>
      <c r="H136" s="116">
        <f t="shared" si="10"/>
        <v>0</v>
      </c>
    </row>
    <row r="137" spans="1:8" ht="18" customHeight="1" x14ac:dyDescent="0.2">
      <c r="A137" s="24">
        <v>8000</v>
      </c>
      <c r="B137" s="114" t="s">
        <v>231</v>
      </c>
      <c r="C137" s="115"/>
      <c r="D137" s="115"/>
      <c r="E137" s="115"/>
      <c r="F137" s="115"/>
      <c r="G137" s="102"/>
      <c r="H137" s="102"/>
    </row>
    <row r="138" spans="1:8" ht="18" customHeight="1" x14ac:dyDescent="0.2">
      <c r="A138" s="24"/>
      <c r="B138" s="5"/>
      <c r="C138" s="115"/>
      <c r="D138" s="115"/>
      <c r="E138" s="115"/>
      <c r="F138" s="115"/>
      <c r="G138" s="102"/>
      <c r="H138" s="102">
        <f>+C138+D138+E138-F138-G138</f>
        <v>0</v>
      </c>
    </row>
    <row r="139" spans="1:8" ht="18" customHeight="1" x14ac:dyDescent="0.2">
      <c r="A139" s="24"/>
      <c r="B139" s="5"/>
      <c r="C139" s="115"/>
      <c r="D139" s="115"/>
      <c r="E139" s="115"/>
      <c r="F139" s="115"/>
      <c r="G139" s="102"/>
      <c r="H139" s="102">
        <f>+C139+D139+E139-F139-G139</f>
        <v>0</v>
      </c>
    </row>
    <row r="140" spans="1:8" ht="18" customHeight="1" x14ac:dyDescent="0.2">
      <c r="A140" s="24"/>
      <c r="B140" s="5"/>
      <c r="C140" s="115"/>
      <c r="D140" s="115"/>
      <c r="E140" s="115"/>
      <c r="F140" s="115"/>
      <c r="G140" s="102"/>
      <c r="H140" s="102">
        <f>+C140+D140+E140-F140-G140</f>
        <v>0</v>
      </c>
    </row>
    <row r="141" spans="1:8" ht="18" customHeight="1" thickBot="1" x14ac:dyDescent="0.25">
      <c r="A141" s="24"/>
      <c r="B141" s="5"/>
      <c r="C141" s="116"/>
      <c r="D141" s="116"/>
      <c r="E141" s="116"/>
      <c r="F141" s="116"/>
      <c r="G141" s="117"/>
      <c r="H141" s="117"/>
    </row>
    <row r="142" spans="1:8" ht="18" customHeight="1" thickBot="1" x14ac:dyDescent="0.25">
      <c r="A142" s="24"/>
      <c r="B142" s="114" t="s">
        <v>232</v>
      </c>
      <c r="C142" s="127">
        <f t="shared" ref="C142:H142" si="11">SUM(C137:C141)</f>
        <v>0</v>
      </c>
      <c r="D142" s="127">
        <f t="shared" si="11"/>
        <v>0</v>
      </c>
      <c r="E142" s="127">
        <f t="shared" si="11"/>
        <v>0</v>
      </c>
      <c r="F142" s="127">
        <f t="shared" si="11"/>
        <v>0</v>
      </c>
      <c r="G142" s="127">
        <f t="shared" si="11"/>
        <v>0</v>
      </c>
      <c r="H142" s="127">
        <f t="shared" si="11"/>
        <v>0</v>
      </c>
    </row>
    <row r="143" spans="1:8" ht="18" customHeight="1" thickBot="1" x14ac:dyDescent="0.25">
      <c r="A143" s="24"/>
      <c r="B143" s="114" t="s">
        <v>233</v>
      </c>
      <c r="C143" s="128">
        <f t="shared" ref="C143:H143" si="12">+C8+C63+C71+C77+C86+C90+C136+C142</f>
        <v>0</v>
      </c>
      <c r="D143" s="128">
        <f t="shared" si="12"/>
        <v>0</v>
      </c>
      <c r="E143" s="128">
        <f t="shared" si="12"/>
        <v>0</v>
      </c>
      <c r="F143" s="128">
        <f t="shared" si="12"/>
        <v>0</v>
      </c>
      <c r="G143" s="128">
        <f t="shared" si="12"/>
        <v>0</v>
      </c>
      <c r="H143" s="128">
        <f t="shared" si="12"/>
        <v>0</v>
      </c>
    </row>
    <row r="144" spans="1:8" ht="18" customHeight="1" thickTop="1" thickBot="1" x14ac:dyDescent="0.25">
      <c r="A144" s="25"/>
      <c r="B144" s="4"/>
      <c r="C144" s="129"/>
      <c r="D144" s="129"/>
      <c r="E144" s="129"/>
      <c r="F144" s="129"/>
      <c r="G144" s="106"/>
      <c r="H144" s="106"/>
    </row>
    <row r="145" spans="1:8" ht="18" customHeight="1" x14ac:dyDescent="0.2">
      <c r="A145" s="38" t="s">
        <v>234</v>
      </c>
      <c r="B145" s="130"/>
      <c r="C145" s="130"/>
      <c r="D145" s="130"/>
      <c r="E145" s="130"/>
      <c r="F145" s="130"/>
      <c r="G145" s="130"/>
      <c r="H145" s="131"/>
    </row>
    <row r="146" spans="1:8" ht="18" customHeight="1" thickBot="1" x14ac:dyDescent="0.25">
      <c r="A146" s="16"/>
      <c r="H146" s="15"/>
    </row>
    <row r="147" spans="1:8" ht="18" customHeight="1" x14ac:dyDescent="0.2">
      <c r="A147" s="2"/>
      <c r="B147" s="2"/>
      <c r="C147" s="301" t="s">
        <v>146</v>
      </c>
      <c r="D147" s="302"/>
      <c r="E147" s="301" t="s">
        <v>148</v>
      </c>
      <c r="F147" s="302"/>
      <c r="G147" s="301" t="s">
        <v>235</v>
      </c>
      <c r="H147" s="302"/>
    </row>
    <row r="148" spans="1:8" ht="28.5" customHeight="1" thickBot="1" x14ac:dyDescent="0.25">
      <c r="A148" s="113" t="s">
        <v>236</v>
      </c>
      <c r="B148" s="118" t="s">
        <v>145</v>
      </c>
      <c r="C148" s="303"/>
      <c r="D148" s="304"/>
      <c r="E148" s="303"/>
      <c r="F148" s="304"/>
      <c r="G148" s="247" t="str">
        <f>+H7</f>
        <v>6/30/202X</v>
      </c>
      <c r="H148" s="248"/>
    </row>
    <row r="149" spans="1:8" ht="18" customHeight="1" x14ac:dyDescent="0.2">
      <c r="A149" s="5">
        <v>7820</v>
      </c>
      <c r="B149" s="5" t="s">
        <v>226</v>
      </c>
      <c r="D149" s="15"/>
      <c r="F149" s="15"/>
      <c r="H149" s="15"/>
    </row>
    <row r="150" spans="1:8" ht="18" customHeight="1" x14ac:dyDescent="0.2">
      <c r="A150" s="5">
        <v>7830</v>
      </c>
      <c r="B150" s="5" t="s">
        <v>227</v>
      </c>
      <c r="D150" s="15"/>
      <c r="F150" s="15"/>
      <c r="H150" s="15"/>
    </row>
    <row r="151" spans="1:8" ht="18" customHeight="1" thickBot="1" x14ac:dyDescent="0.25">
      <c r="A151" s="4">
        <v>7840</v>
      </c>
      <c r="B151" s="4" t="s">
        <v>228</v>
      </c>
      <c r="C151" s="17"/>
      <c r="D151" s="20"/>
      <c r="E151" s="17"/>
      <c r="F151" s="20"/>
      <c r="G151" s="17"/>
      <c r="H151" s="20"/>
    </row>
    <row r="152" spans="1:8" ht="18" customHeight="1" thickBot="1" x14ac:dyDescent="0.25">
      <c r="A152" s="132" t="s">
        <v>237</v>
      </c>
      <c r="B152" s="17"/>
      <c r="C152" s="17"/>
      <c r="D152" s="17"/>
      <c r="E152" s="17"/>
      <c r="F152" s="17"/>
      <c r="G152" s="17"/>
      <c r="H152" s="20"/>
    </row>
    <row r="160" spans="1:8" ht="15.75" x14ac:dyDescent="0.25">
      <c r="A160" s="21"/>
      <c r="B160" s="1"/>
      <c r="C160" s="1"/>
      <c r="D160" s="1"/>
      <c r="E160" s="1"/>
      <c r="F160" s="1"/>
      <c r="G160" s="1"/>
      <c r="H160" s="1"/>
    </row>
  </sheetData>
  <mergeCells count="5">
    <mergeCell ref="A1:H1"/>
    <mergeCell ref="A5:H5"/>
    <mergeCell ref="C147:D148"/>
    <mergeCell ref="E147:F148"/>
    <mergeCell ref="G147:H147"/>
  </mergeCells>
  <printOptions horizontalCentered="1" verticalCentered="1"/>
  <pageMargins left="0.25" right="0.25" top="0.25" bottom="0.25" header="0.5" footer="0.5"/>
  <pageSetup scale="63" orientation="portrait" horizontalDpi="1200" verticalDpi="1200" r:id="rId1"/>
  <headerFooter alignWithMargins="0"/>
  <rowBreaks count="2" manualBreakCount="2">
    <brk id="63" max="16383" man="1"/>
    <brk id="116"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5"/>
  <dimension ref="A1:F44"/>
  <sheetViews>
    <sheetView zoomScaleNormal="100" workbookViewId="0">
      <selection sqref="A1:F1"/>
    </sheetView>
  </sheetViews>
  <sheetFormatPr defaultColWidth="9.140625" defaultRowHeight="12.75" x14ac:dyDescent="0.2"/>
  <cols>
    <col min="1" max="1" width="28.5703125" style="133" customWidth="1"/>
    <col min="2" max="5" width="14.7109375" style="133" customWidth="1"/>
    <col min="6" max="6" width="17.5703125" style="133" customWidth="1"/>
    <col min="7" max="16384" width="9.140625" style="133"/>
  </cols>
  <sheetData>
    <row r="1" spans="1:6" ht="18" x14ac:dyDescent="0.25">
      <c r="A1" s="296" t="str">
        <f>'Audit Report-Pt.1'!A22</f>
        <v>LOCAL GOVERNMENT NAME:</v>
      </c>
      <c r="B1" s="297"/>
      <c r="C1" s="297"/>
      <c r="D1" s="297"/>
      <c r="E1" s="297"/>
      <c r="F1" s="298"/>
    </row>
    <row r="2" spans="1:6" ht="18" x14ac:dyDescent="0.25">
      <c r="A2" s="305" t="s">
        <v>238</v>
      </c>
      <c r="B2" s="264"/>
      <c r="C2" s="264"/>
      <c r="D2" s="264"/>
      <c r="E2" s="264"/>
      <c r="F2" s="300"/>
    </row>
    <row r="3" spans="1:6" ht="18" x14ac:dyDescent="0.25">
      <c r="A3" s="35" t="s">
        <v>255</v>
      </c>
      <c r="B3" s="134"/>
      <c r="C3" s="134"/>
      <c r="D3" s="134"/>
      <c r="E3" s="134"/>
      <c r="F3" s="135"/>
    </row>
    <row r="4" spans="1:6" ht="18.75" thickBot="1" x14ac:dyDescent="0.3">
      <c r="A4" s="136" t="str">
        <f>'Audit Report-Pt.1'!A25</f>
        <v>FISCAL YEAR ENDING JUNE 30, 20</v>
      </c>
      <c r="B4" s="137"/>
      <c r="C4" s="137"/>
      <c r="D4" s="137"/>
      <c r="E4" s="137"/>
      <c r="F4" s="138"/>
    </row>
    <row r="5" spans="1:6" ht="18" x14ac:dyDescent="0.25">
      <c r="A5" s="35"/>
      <c r="B5" s="35"/>
      <c r="C5" s="134"/>
      <c r="D5" s="134"/>
      <c r="E5" s="134"/>
      <c r="F5" s="139"/>
    </row>
    <row r="6" spans="1:6" ht="13.5" thickBot="1" x14ac:dyDescent="0.25">
      <c r="A6" s="140"/>
      <c r="B6" s="27" t="s">
        <v>239</v>
      </c>
      <c r="C6" s="141"/>
      <c r="D6" s="141"/>
      <c r="E6" s="141"/>
      <c r="F6" s="142"/>
    </row>
    <row r="7" spans="1:6" ht="39.950000000000003" customHeight="1" thickBot="1" x14ac:dyDescent="0.25">
      <c r="A7" s="143" t="s">
        <v>145</v>
      </c>
      <c r="B7" s="144"/>
      <c r="C7" s="145"/>
      <c r="D7" s="145"/>
      <c r="E7" s="146"/>
      <c r="F7" s="113" t="s">
        <v>240</v>
      </c>
    </row>
    <row r="8" spans="1:6" x14ac:dyDescent="0.2">
      <c r="A8" s="147" t="s">
        <v>241</v>
      </c>
      <c r="B8" s="148"/>
      <c r="C8" s="149"/>
      <c r="D8" s="149"/>
      <c r="E8" s="150"/>
      <c r="F8" s="149">
        <f t="shared" ref="F8:F14" si="0">SUM(B8:E8)</f>
        <v>0</v>
      </c>
    </row>
    <row r="9" spans="1:6" ht="25.5" x14ac:dyDescent="0.2">
      <c r="A9" s="147" t="s">
        <v>242</v>
      </c>
      <c r="B9" s="148"/>
      <c r="C9" s="149"/>
      <c r="D9" s="149"/>
      <c r="E9" s="150"/>
      <c r="F9" s="149">
        <f t="shared" si="0"/>
        <v>0</v>
      </c>
    </row>
    <row r="10" spans="1:6" x14ac:dyDescent="0.2">
      <c r="A10" s="140" t="s">
        <v>243</v>
      </c>
      <c r="B10" s="148"/>
      <c r="C10" s="149"/>
      <c r="D10" s="149"/>
      <c r="E10" s="150"/>
      <c r="F10" s="149">
        <f t="shared" si="0"/>
        <v>0</v>
      </c>
    </row>
    <row r="11" spans="1:6" x14ac:dyDescent="0.2">
      <c r="A11" s="140" t="s">
        <v>244</v>
      </c>
      <c r="B11" s="148"/>
      <c r="C11" s="149"/>
      <c r="D11" s="149"/>
      <c r="E11" s="150"/>
      <c r="F11" s="149">
        <f t="shared" si="0"/>
        <v>0</v>
      </c>
    </row>
    <row r="12" spans="1:6" x14ac:dyDescent="0.2">
      <c r="A12" s="140"/>
      <c r="B12" s="148"/>
      <c r="C12" s="149"/>
      <c r="D12" s="149"/>
      <c r="E12" s="150"/>
      <c r="F12" s="149">
        <f t="shared" si="0"/>
        <v>0</v>
      </c>
    </row>
    <row r="13" spans="1:6" x14ac:dyDescent="0.2">
      <c r="A13" s="140"/>
      <c r="B13" s="148"/>
      <c r="C13" s="149"/>
      <c r="D13" s="149"/>
      <c r="E13" s="150"/>
      <c r="F13" s="149">
        <f t="shared" si="0"/>
        <v>0</v>
      </c>
    </row>
    <row r="14" spans="1:6" ht="13.5" thickBot="1" x14ac:dyDescent="0.25">
      <c r="A14" s="140"/>
      <c r="B14" s="151"/>
      <c r="C14" s="152"/>
      <c r="D14" s="152"/>
      <c r="E14" s="153"/>
      <c r="F14" s="152">
        <f t="shared" si="0"/>
        <v>0</v>
      </c>
    </row>
    <row r="15" spans="1:6" ht="13.5" thickBot="1" x14ac:dyDescent="0.25">
      <c r="A15" s="90" t="s">
        <v>245</v>
      </c>
      <c r="B15" s="151">
        <f>SUM(B9:B14)</f>
        <v>0</v>
      </c>
      <c r="C15" s="151">
        <f>SUM(C9:C14)</f>
        <v>0</v>
      </c>
      <c r="D15" s="151">
        <f>SUM(D9:D14)</f>
        <v>0</v>
      </c>
      <c r="E15" s="151">
        <f>SUM(E9:E14)</f>
        <v>0</v>
      </c>
      <c r="F15" s="154">
        <f>SUM(F9:F14)</f>
        <v>0</v>
      </c>
    </row>
    <row r="16" spans="1:6" ht="25.5" x14ac:dyDescent="0.2">
      <c r="A16" s="147" t="s">
        <v>246</v>
      </c>
      <c r="B16" s="148"/>
      <c r="C16" s="149"/>
      <c r="D16" s="149"/>
      <c r="E16" s="150"/>
      <c r="F16" s="149">
        <f t="shared" ref="F16:F21" si="1">SUM(B16:E16)</f>
        <v>0</v>
      </c>
    </row>
    <row r="17" spans="1:6" x14ac:dyDescent="0.2">
      <c r="A17" s="140" t="s">
        <v>244</v>
      </c>
      <c r="B17" s="148"/>
      <c r="C17" s="149"/>
      <c r="D17" s="149"/>
      <c r="E17" s="150"/>
      <c r="F17" s="149">
        <f t="shared" si="1"/>
        <v>0</v>
      </c>
    </row>
    <row r="18" spans="1:6" x14ac:dyDescent="0.2">
      <c r="A18" s="140"/>
      <c r="B18" s="148"/>
      <c r="C18" s="149"/>
      <c r="D18" s="149"/>
      <c r="E18" s="150"/>
      <c r="F18" s="149">
        <f t="shared" si="1"/>
        <v>0</v>
      </c>
    </row>
    <row r="19" spans="1:6" x14ac:dyDescent="0.2">
      <c r="A19" s="140"/>
      <c r="B19" s="148"/>
      <c r="C19" s="149"/>
      <c r="D19" s="149"/>
      <c r="E19" s="150"/>
      <c r="F19" s="149">
        <f t="shared" si="1"/>
        <v>0</v>
      </c>
    </row>
    <row r="20" spans="1:6" x14ac:dyDescent="0.2">
      <c r="A20" s="140"/>
      <c r="B20" s="148"/>
      <c r="C20" s="149"/>
      <c r="D20" s="149"/>
      <c r="E20" s="150"/>
      <c r="F20" s="149">
        <f t="shared" si="1"/>
        <v>0</v>
      </c>
    </row>
    <row r="21" spans="1:6" ht="13.5" thickBot="1" x14ac:dyDescent="0.25">
      <c r="A21" s="140"/>
      <c r="B21" s="151"/>
      <c r="C21" s="152"/>
      <c r="D21" s="152"/>
      <c r="E21" s="153"/>
      <c r="F21" s="152">
        <f t="shared" si="1"/>
        <v>0</v>
      </c>
    </row>
    <row r="22" spans="1:6" ht="13.5" thickBot="1" x14ac:dyDescent="0.25">
      <c r="A22" s="90" t="s">
        <v>247</v>
      </c>
      <c r="B22" s="155">
        <f>SUM(B16:B21)</f>
        <v>0</v>
      </c>
      <c r="C22" s="155">
        <f>SUM(C16:C21)</f>
        <v>0</v>
      </c>
      <c r="D22" s="155">
        <f>SUM(D16:D21)</f>
        <v>0</v>
      </c>
      <c r="E22" s="155">
        <f>SUM(E16:E21)</f>
        <v>0</v>
      </c>
      <c r="F22" s="154">
        <f>SUM(F16:F21)</f>
        <v>0</v>
      </c>
    </row>
    <row r="23" spans="1:6" ht="26.25" thickBot="1" x14ac:dyDescent="0.25">
      <c r="A23" s="147" t="s">
        <v>248</v>
      </c>
      <c r="B23" s="155">
        <f>+B8+B15-B22</f>
        <v>0</v>
      </c>
      <c r="C23" s="155">
        <f>+C8+C15-C22</f>
        <v>0</v>
      </c>
      <c r="D23" s="155">
        <f>+D8+D15-D22</f>
        <v>0</v>
      </c>
      <c r="E23" s="155">
        <f>+E8+E15-E22</f>
        <v>0</v>
      </c>
      <c r="F23" s="154">
        <f>+F8+F15-F22</f>
        <v>0</v>
      </c>
    </row>
    <row r="24" spans="1:6" ht="25.5" x14ac:dyDescent="0.2">
      <c r="A24" s="147" t="s">
        <v>249</v>
      </c>
      <c r="B24" s="148"/>
      <c r="C24" s="149"/>
      <c r="D24" s="149"/>
      <c r="E24" s="150"/>
      <c r="F24" s="149">
        <f t="shared" ref="F24:F30" si="2">SUM(B24:E24)</f>
        <v>0</v>
      </c>
    </row>
    <row r="25" spans="1:6" x14ac:dyDescent="0.2">
      <c r="A25" s="140"/>
      <c r="B25" s="148"/>
      <c r="C25" s="149"/>
      <c r="D25" s="149"/>
      <c r="E25" s="150"/>
      <c r="F25" s="149">
        <f t="shared" si="2"/>
        <v>0</v>
      </c>
    </row>
    <row r="26" spans="1:6" x14ac:dyDescent="0.2">
      <c r="A26" s="140"/>
      <c r="B26" s="148"/>
      <c r="C26" s="149"/>
      <c r="D26" s="149"/>
      <c r="E26" s="150"/>
      <c r="F26" s="149">
        <f t="shared" si="2"/>
        <v>0</v>
      </c>
    </row>
    <row r="27" spans="1:6" x14ac:dyDescent="0.2">
      <c r="A27" s="140"/>
      <c r="B27" s="148"/>
      <c r="C27" s="149"/>
      <c r="D27" s="149"/>
      <c r="E27" s="150"/>
      <c r="F27" s="149">
        <f t="shared" si="2"/>
        <v>0</v>
      </c>
    </row>
    <row r="28" spans="1:6" x14ac:dyDescent="0.2">
      <c r="A28" s="140"/>
      <c r="B28" s="148"/>
      <c r="C28" s="149"/>
      <c r="D28" s="149"/>
      <c r="E28" s="150"/>
      <c r="F28" s="149">
        <f t="shared" si="2"/>
        <v>0</v>
      </c>
    </row>
    <row r="29" spans="1:6" x14ac:dyDescent="0.2">
      <c r="A29" s="140"/>
      <c r="B29" s="148"/>
      <c r="C29" s="149"/>
      <c r="D29" s="149"/>
      <c r="E29" s="150"/>
      <c r="F29" s="149">
        <f t="shared" si="2"/>
        <v>0</v>
      </c>
    </row>
    <row r="30" spans="1:6" ht="13.5" thickBot="1" x14ac:dyDescent="0.25">
      <c r="A30" s="140"/>
      <c r="B30" s="151"/>
      <c r="C30" s="152"/>
      <c r="D30" s="152"/>
      <c r="E30" s="153"/>
      <c r="F30" s="152">
        <f t="shared" si="2"/>
        <v>0</v>
      </c>
    </row>
    <row r="31" spans="1:6" ht="13.5" thickBot="1" x14ac:dyDescent="0.25">
      <c r="A31" s="90" t="s">
        <v>245</v>
      </c>
      <c r="B31" s="155">
        <f>SUM(B24:B30)</f>
        <v>0</v>
      </c>
      <c r="C31" s="155">
        <f>SUM(C24:C30)</f>
        <v>0</v>
      </c>
      <c r="D31" s="155">
        <f>SUM(D24:D30)</f>
        <v>0</v>
      </c>
      <c r="E31" s="155">
        <f>SUM(E24:E30)</f>
        <v>0</v>
      </c>
      <c r="F31" s="154">
        <f>SUM(F24:F30)</f>
        <v>0</v>
      </c>
    </row>
    <row r="32" spans="1:6" ht="26.25" thickBot="1" x14ac:dyDescent="0.25">
      <c r="A32" s="147" t="s">
        <v>250</v>
      </c>
      <c r="B32" s="155">
        <f>+B23+B31</f>
        <v>0</v>
      </c>
      <c r="C32" s="155">
        <f>+C23+C31</f>
        <v>0</v>
      </c>
      <c r="D32" s="155">
        <f>+D23+D31</f>
        <v>0</v>
      </c>
      <c r="E32" s="155">
        <f>+E23+E31</f>
        <v>0</v>
      </c>
      <c r="F32" s="154">
        <f>+F23+F31</f>
        <v>0</v>
      </c>
    </row>
    <row r="33" spans="1:6" ht="25.5" x14ac:dyDescent="0.2">
      <c r="A33" s="147" t="s">
        <v>251</v>
      </c>
      <c r="B33" s="148"/>
      <c r="C33" s="149"/>
      <c r="D33" s="149"/>
      <c r="E33" s="150"/>
      <c r="F33" s="149">
        <f t="shared" ref="F33:F40" si="3">SUM(B33:E33)</f>
        <v>0</v>
      </c>
    </row>
    <row r="34" spans="1:6" x14ac:dyDescent="0.2">
      <c r="A34" s="140"/>
      <c r="B34" s="148"/>
      <c r="C34" s="149"/>
      <c r="D34" s="149"/>
      <c r="E34" s="150"/>
      <c r="F34" s="149">
        <f t="shared" si="3"/>
        <v>0</v>
      </c>
    </row>
    <row r="35" spans="1:6" x14ac:dyDescent="0.2">
      <c r="A35" s="140"/>
      <c r="B35" s="148"/>
      <c r="C35" s="149"/>
      <c r="D35" s="149"/>
      <c r="E35" s="150"/>
      <c r="F35" s="149">
        <f t="shared" si="3"/>
        <v>0</v>
      </c>
    </row>
    <row r="36" spans="1:6" x14ac:dyDescent="0.2">
      <c r="A36" s="140"/>
      <c r="B36" s="148"/>
      <c r="C36" s="149"/>
      <c r="D36" s="149"/>
      <c r="E36" s="150"/>
      <c r="F36" s="149">
        <f t="shared" si="3"/>
        <v>0</v>
      </c>
    </row>
    <row r="37" spans="1:6" x14ac:dyDescent="0.2">
      <c r="A37" s="140"/>
      <c r="B37" s="148"/>
      <c r="C37" s="149"/>
      <c r="D37" s="149"/>
      <c r="E37" s="150"/>
      <c r="F37" s="149">
        <f t="shared" si="3"/>
        <v>0</v>
      </c>
    </row>
    <row r="38" spans="1:6" x14ac:dyDescent="0.2">
      <c r="A38" s="140"/>
      <c r="B38" s="148"/>
      <c r="C38" s="149"/>
      <c r="D38" s="149"/>
      <c r="E38" s="150"/>
      <c r="F38" s="149">
        <f t="shared" si="3"/>
        <v>0</v>
      </c>
    </row>
    <row r="39" spans="1:6" x14ac:dyDescent="0.2">
      <c r="A39" s="140"/>
      <c r="B39" s="148"/>
      <c r="C39" s="149"/>
      <c r="D39" s="149"/>
      <c r="E39" s="150"/>
      <c r="F39" s="149">
        <f t="shared" si="3"/>
        <v>0</v>
      </c>
    </row>
    <row r="40" spans="1:6" ht="13.5" thickBot="1" x14ac:dyDescent="0.25">
      <c r="A40" s="140"/>
      <c r="B40" s="151"/>
      <c r="C40" s="152"/>
      <c r="D40" s="152"/>
      <c r="E40" s="153"/>
      <c r="F40" s="152">
        <f t="shared" si="3"/>
        <v>0</v>
      </c>
    </row>
    <row r="41" spans="1:6" ht="13.5" thickBot="1" x14ac:dyDescent="0.25">
      <c r="A41" s="90" t="s">
        <v>245</v>
      </c>
      <c r="B41" s="151">
        <f>SUM(B33:B40)</f>
        <v>0</v>
      </c>
      <c r="C41" s="151">
        <f>SUM(C33:C40)</f>
        <v>0</v>
      </c>
      <c r="D41" s="151">
        <f>SUM(D33:D40)</f>
        <v>0</v>
      </c>
      <c r="E41" s="151">
        <f>SUM(E33:E40)</f>
        <v>0</v>
      </c>
      <c r="F41" s="154">
        <f>SUM(F33:F40)</f>
        <v>0</v>
      </c>
    </row>
    <row r="42" spans="1:6" ht="26.25" thickBot="1" x14ac:dyDescent="0.25">
      <c r="A42" s="156" t="s">
        <v>252</v>
      </c>
      <c r="B42" s="151">
        <f>+B32+B41</f>
        <v>0</v>
      </c>
      <c r="C42" s="151">
        <f>+C32+C41</f>
        <v>0</v>
      </c>
      <c r="D42" s="151">
        <f>+D32+D41</f>
        <v>0</v>
      </c>
      <c r="E42" s="151">
        <f>+E32+E41</f>
        <v>0</v>
      </c>
      <c r="F42" s="154">
        <f>+F32+F41</f>
        <v>0</v>
      </c>
    </row>
    <row r="44" spans="1:6" ht="15.75" x14ac:dyDescent="0.25">
      <c r="A44" s="21"/>
      <c r="B44" s="157"/>
      <c r="C44" s="157"/>
      <c r="D44" s="157"/>
      <c r="E44" s="157"/>
      <c r="F44" s="157"/>
    </row>
  </sheetData>
  <mergeCells count="2">
    <mergeCell ref="A1:F1"/>
    <mergeCell ref="A2:F2"/>
  </mergeCells>
  <printOptions horizontalCentered="1"/>
  <pageMargins left="0.5" right="0.5" top="0.5" bottom="0.5" header="0.5" footer="0.5"/>
  <pageSetup scale="88" orientation="portrait" horizontalDpi="4294967293" verticalDpi="36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7"/>
  <dimension ref="A1:K52"/>
  <sheetViews>
    <sheetView workbookViewId="0">
      <selection activeCell="A14" sqref="A14"/>
    </sheetView>
  </sheetViews>
  <sheetFormatPr defaultRowHeight="12.75" x14ac:dyDescent="0.2"/>
  <cols>
    <col min="1" max="2" width="15.7109375" customWidth="1"/>
    <col min="4" max="4" width="12.28515625" customWidth="1"/>
  </cols>
  <sheetData>
    <row r="1" spans="1:11" ht="18" x14ac:dyDescent="0.25">
      <c r="A1" s="264" t="str">
        <f>'Audit Report-Pt.1'!A22</f>
        <v>LOCAL GOVERNMENT NAME:</v>
      </c>
      <c r="B1" s="264"/>
      <c r="C1" s="264"/>
      <c r="D1" s="264"/>
      <c r="E1" s="264"/>
      <c r="F1" s="264"/>
      <c r="G1" s="264"/>
      <c r="H1" s="264"/>
      <c r="I1" s="264"/>
      <c r="J1" s="264"/>
      <c r="K1" s="264"/>
    </row>
    <row r="2" spans="1:11" ht="18" x14ac:dyDescent="0.25">
      <c r="A2" s="295" t="str">
        <f>'Audit Report-Pt.1'!A25</f>
        <v>FISCAL YEAR ENDING JUNE 30, 20</v>
      </c>
      <c r="B2" s="264"/>
      <c r="C2" s="264"/>
      <c r="D2" s="264"/>
      <c r="E2" s="264"/>
      <c r="F2" s="264"/>
      <c r="G2" s="264"/>
      <c r="H2" s="264"/>
      <c r="I2" s="264"/>
      <c r="J2" s="264"/>
      <c r="K2" s="264"/>
    </row>
    <row r="3" spans="1:11" ht="13.5" thickBot="1" x14ac:dyDescent="0.25"/>
    <row r="4" spans="1:11" ht="18" x14ac:dyDescent="0.25">
      <c r="A4" s="330" t="s">
        <v>256</v>
      </c>
      <c r="B4" s="331"/>
      <c r="C4" s="331"/>
      <c r="D4" s="331"/>
      <c r="E4" s="331"/>
      <c r="F4" s="331"/>
      <c r="G4" s="331"/>
      <c r="H4" s="331"/>
      <c r="I4" s="331"/>
      <c r="J4" s="331"/>
      <c r="K4" s="332"/>
    </row>
    <row r="5" spans="1:11" ht="13.5" thickBot="1" x14ac:dyDescent="0.25">
      <c r="A5" s="27" t="s">
        <v>53</v>
      </c>
      <c r="B5" s="28"/>
      <c r="C5" s="28"/>
      <c r="D5" s="1"/>
      <c r="E5" s="1"/>
      <c r="F5" s="1"/>
      <c r="G5" s="1"/>
      <c r="H5" s="1"/>
      <c r="I5" s="1"/>
      <c r="J5" s="1"/>
      <c r="K5" s="18"/>
    </row>
    <row r="6" spans="1:11" ht="20.100000000000001" customHeight="1" x14ac:dyDescent="0.2">
      <c r="A6" s="10" t="s">
        <v>121</v>
      </c>
      <c r="B6" s="6"/>
      <c r="C6" s="6"/>
      <c r="D6" s="29"/>
      <c r="E6" s="6"/>
      <c r="F6" s="6"/>
      <c r="G6" s="6"/>
      <c r="H6" s="6"/>
      <c r="I6" s="6"/>
      <c r="J6" s="6"/>
      <c r="K6" s="30"/>
    </row>
    <row r="7" spans="1:11" ht="20.100000000000001" customHeight="1" x14ac:dyDescent="0.2">
      <c r="A7" s="14" t="s">
        <v>54</v>
      </c>
      <c r="B7" s="7"/>
      <c r="C7" s="7"/>
      <c r="D7" s="31"/>
      <c r="E7" s="7"/>
      <c r="F7" s="7"/>
      <c r="G7" s="7"/>
      <c r="H7" s="7"/>
      <c r="I7" s="7"/>
      <c r="J7" s="7"/>
      <c r="K7" s="13"/>
    </row>
    <row r="8" spans="1:11" ht="20.100000000000001" customHeight="1" x14ac:dyDescent="0.2">
      <c r="A8" s="14" t="s">
        <v>55</v>
      </c>
      <c r="B8" s="7"/>
      <c r="C8" s="7"/>
      <c r="D8" s="31"/>
      <c r="E8" s="7"/>
      <c r="F8" s="7"/>
      <c r="G8" s="7"/>
      <c r="H8" s="7"/>
      <c r="I8" s="7"/>
      <c r="J8" s="7"/>
      <c r="K8" s="13"/>
    </row>
    <row r="9" spans="1:11" ht="20.100000000000001" customHeight="1" x14ac:dyDescent="0.2">
      <c r="A9" s="14" t="s">
        <v>56</v>
      </c>
      <c r="B9" s="7"/>
      <c r="C9" s="7"/>
      <c r="D9" s="31"/>
      <c r="E9" s="7"/>
      <c r="F9" s="7"/>
      <c r="G9" s="7"/>
      <c r="H9" s="7"/>
      <c r="I9" s="7"/>
      <c r="J9" s="7"/>
      <c r="K9" s="13"/>
    </row>
    <row r="10" spans="1:11" ht="20.100000000000001" customHeight="1" x14ac:dyDescent="0.2">
      <c r="A10" s="14" t="s">
        <v>57</v>
      </c>
      <c r="B10" s="7"/>
      <c r="C10" s="7"/>
      <c r="D10" s="31"/>
      <c r="E10" s="7"/>
      <c r="F10" s="7"/>
      <c r="G10" s="7"/>
      <c r="H10" s="7"/>
      <c r="I10" s="7"/>
      <c r="J10" s="7"/>
      <c r="K10" s="13"/>
    </row>
    <row r="11" spans="1:11" ht="20.100000000000001" customHeight="1" x14ac:dyDescent="0.2">
      <c r="A11" s="14" t="s">
        <v>58</v>
      </c>
      <c r="B11" s="7"/>
      <c r="C11" s="7"/>
      <c r="D11" s="31"/>
      <c r="E11" s="7"/>
      <c r="F11" s="7"/>
      <c r="G11" s="7"/>
      <c r="H11" s="7"/>
      <c r="I11" s="7"/>
      <c r="J11" s="7"/>
      <c r="K11" s="13"/>
    </row>
    <row r="12" spans="1:11" ht="20.100000000000001" customHeight="1" x14ac:dyDescent="0.2">
      <c r="A12" s="14" t="s">
        <v>59</v>
      </c>
      <c r="B12" s="7"/>
      <c r="C12" s="7"/>
      <c r="D12" s="31"/>
      <c r="E12" s="7"/>
      <c r="F12" s="7"/>
      <c r="G12" s="7"/>
      <c r="H12" s="7"/>
      <c r="I12" s="7"/>
      <c r="J12" s="7"/>
      <c r="K12" s="13"/>
    </row>
    <row r="13" spans="1:11" ht="20.100000000000001" customHeight="1" x14ac:dyDescent="0.2">
      <c r="A13" s="14" t="s">
        <v>60</v>
      </c>
      <c r="B13" s="7"/>
      <c r="C13" s="7"/>
      <c r="D13" s="32"/>
      <c r="E13" s="33"/>
      <c r="F13" s="33"/>
      <c r="G13" s="33"/>
      <c r="H13" s="33"/>
      <c r="I13" s="33"/>
      <c r="J13" s="33"/>
      <c r="K13" s="34"/>
    </row>
    <row r="14" spans="1:11" ht="20.100000000000001" customHeight="1" x14ac:dyDescent="0.2">
      <c r="A14" s="14" t="s">
        <v>61</v>
      </c>
      <c r="B14" s="7"/>
      <c r="C14" s="7"/>
      <c r="D14" s="31"/>
      <c r="E14" s="7"/>
      <c r="F14" s="7"/>
      <c r="G14" s="7"/>
      <c r="H14" s="7"/>
      <c r="I14" s="7"/>
      <c r="J14" s="7"/>
      <c r="K14" s="13"/>
    </row>
    <row r="15" spans="1:11" ht="20.100000000000001" customHeight="1" x14ac:dyDescent="0.2">
      <c r="A15" s="14" t="s">
        <v>62</v>
      </c>
      <c r="B15" s="7"/>
      <c r="C15" s="7"/>
      <c r="D15" s="31"/>
      <c r="E15" s="7"/>
      <c r="F15" s="7"/>
      <c r="G15" s="7"/>
      <c r="H15" s="7"/>
      <c r="I15" s="7"/>
      <c r="J15" s="7"/>
      <c r="K15" s="13"/>
    </row>
    <row r="16" spans="1:11" ht="20.100000000000001" customHeight="1" x14ac:dyDescent="0.2">
      <c r="A16" s="14" t="s">
        <v>63</v>
      </c>
      <c r="B16" s="7"/>
      <c r="C16" s="7"/>
      <c r="D16" s="31"/>
      <c r="E16" s="7"/>
      <c r="F16" s="7"/>
      <c r="G16" s="7"/>
      <c r="H16" s="7"/>
      <c r="I16" s="7"/>
      <c r="J16" s="7"/>
      <c r="K16" s="13"/>
    </row>
    <row r="17" spans="1:11" ht="20.100000000000001" customHeight="1" x14ac:dyDescent="0.2">
      <c r="A17" s="14" t="s">
        <v>64</v>
      </c>
      <c r="B17" s="7"/>
      <c r="C17" s="7"/>
      <c r="D17" s="14"/>
      <c r="E17" s="7"/>
      <c r="F17" s="7"/>
      <c r="G17" s="7"/>
      <c r="H17" s="7"/>
      <c r="I17" s="7"/>
      <c r="J17" s="7"/>
      <c r="K17" s="13"/>
    </row>
    <row r="18" spans="1:11" ht="20.100000000000001" customHeight="1" x14ac:dyDescent="0.2">
      <c r="A18" s="14" t="s">
        <v>65</v>
      </c>
      <c r="B18" s="7"/>
      <c r="C18" s="7"/>
      <c r="D18" s="14"/>
      <c r="E18" s="7"/>
      <c r="F18" s="7"/>
      <c r="G18" s="7"/>
      <c r="H18" s="7"/>
      <c r="I18" s="7"/>
      <c r="J18" s="7"/>
      <c r="K18" s="13"/>
    </row>
    <row r="19" spans="1:11" ht="20.100000000000001" customHeight="1" x14ac:dyDescent="0.2">
      <c r="A19" s="14" t="s">
        <v>66</v>
      </c>
      <c r="B19" s="7"/>
      <c r="C19" s="7"/>
      <c r="D19" s="14"/>
      <c r="E19" s="7"/>
      <c r="F19" s="7"/>
      <c r="G19" s="7"/>
      <c r="H19" s="7"/>
      <c r="I19" s="7"/>
      <c r="J19" s="7"/>
      <c r="K19" s="13"/>
    </row>
    <row r="20" spans="1:11" ht="20.100000000000001" customHeight="1" thickBot="1" x14ac:dyDescent="0.25">
      <c r="A20" s="11" t="s">
        <v>67</v>
      </c>
      <c r="B20" s="8"/>
      <c r="C20" s="8"/>
      <c r="D20" s="326"/>
      <c r="E20" s="327"/>
      <c r="F20" s="327"/>
      <c r="G20" s="327"/>
      <c r="H20" s="327"/>
      <c r="I20" s="327"/>
      <c r="J20" s="327"/>
      <c r="K20" s="328"/>
    </row>
    <row r="21" spans="1:11" ht="18" x14ac:dyDescent="0.25">
      <c r="A21" s="35" t="s">
        <v>68</v>
      </c>
      <c r="B21" s="1"/>
      <c r="C21" s="1"/>
      <c r="D21" s="1"/>
      <c r="E21" s="1"/>
      <c r="F21" s="1"/>
      <c r="G21" s="1"/>
      <c r="H21" s="1"/>
      <c r="I21" s="1"/>
      <c r="J21" s="1"/>
      <c r="K21" s="18"/>
    </row>
    <row r="22" spans="1:11" ht="13.5" thickBot="1" x14ac:dyDescent="0.25">
      <c r="A22" s="27" t="s">
        <v>69</v>
      </c>
      <c r="B22" s="28"/>
      <c r="C22" s="28"/>
      <c r="D22" s="28"/>
      <c r="E22" s="28"/>
      <c r="F22" s="28"/>
      <c r="G22" s="28"/>
      <c r="H22" s="28"/>
      <c r="I22" s="28"/>
      <c r="J22" s="28"/>
      <c r="K22" s="36"/>
    </row>
    <row r="23" spans="1:11" x14ac:dyDescent="0.2">
      <c r="A23" s="37"/>
      <c r="B23" s="1"/>
      <c r="C23" s="1"/>
      <c r="D23" s="1"/>
      <c r="E23" s="1"/>
      <c r="F23" s="1"/>
      <c r="G23" s="1"/>
      <c r="H23" s="38"/>
      <c r="I23" s="39"/>
      <c r="J23" s="39"/>
      <c r="K23" s="40"/>
    </row>
    <row r="24" spans="1:11" ht="13.5" thickBot="1" x14ac:dyDescent="0.25">
      <c r="A24" s="26" t="s">
        <v>70</v>
      </c>
      <c r="B24" s="329" t="s">
        <v>71</v>
      </c>
      <c r="C24" s="329"/>
      <c r="D24" s="329"/>
      <c r="E24" s="329"/>
      <c r="F24" s="329"/>
      <c r="G24" s="304"/>
      <c r="H24" s="303" t="s">
        <v>72</v>
      </c>
      <c r="I24" s="329"/>
      <c r="J24" s="329"/>
      <c r="K24" s="304"/>
    </row>
    <row r="25" spans="1:11" ht="15.95" customHeight="1" x14ac:dyDescent="0.2">
      <c r="A25" s="41"/>
      <c r="B25" s="321"/>
      <c r="C25" s="321"/>
      <c r="D25" s="321"/>
      <c r="E25" s="321"/>
      <c r="F25" s="321"/>
      <c r="G25" s="322"/>
      <c r="H25" s="323"/>
      <c r="I25" s="324"/>
      <c r="J25" s="324"/>
      <c r="K25" s="325"/>
    </row>
    <row r="26" spans="1:11" ht="15.95" customHeight="1" x14ac:dyDescent="0.2">
      <c r="A26" s="42"/>
      <c r="B26" s="306"/>
      <c r="C26" s="306"/>
      <c r="D26" s="306"/>
      <c r="E26" s="306"/>
      <c r="F26" s="306"/>
      <c r="G26" s="307"/>
      <c r="H26" s="308"/>
      <c r="I26" s="309"/>
      <c r="J26" s="309"/>
      <c r="K26" s="310"/>
    </row>
    <row r="27" spans="1:11" ht="15.95" customHeight="1" x14ac:dyDescent="0.2">
      <c r="A27" s="42"/>
      <c r="B27" s="306"/>
      <c r="C27" s="306"/>
      <c r="D27" s="306"/>
      <c r="E27" s="306"/>
      <c r="F27" s="306"/>
      <c r="G27" s="307"/>
      <c r="H27" s="308"/>
      <c r="I27" s="309"/>
      <c r="J27" s="309"/>
      <c r="K27" s="310"/>
    </row>
    <row r="28" spans="1:11" ht="15.95" customHeight="1" x14ac:dyDescent="0.2">
      <c r="A28" s="42"/>
      <c r="B28" s="306"/>
      <c r="C28" s="306"/>
      <c r="D28" s="306"/>
      <c r="E28" s="306"/>
      <c r="F28" s="306"/>
      <c r="G28" s="307"/>
      <c r="H28" s="308"/>
      <c r="I28" s="309"/>
      <c r="J28" s="309"/>
      <c r="K28" s="310"/>
    </row>
    <row r="29" spans="1:11" ht="15.95" customHeight="1" x14ac:dyDescent="0.2">
      <c r="A29" s="42"/>
      <c r="B29" s="306"/>
      <c r="C29" s="306"/>
      <c r="D29" s="306"/>
      <c r="E29" s="306"/>
      <c r="F29" s="306"/>
      <c r="G29" s="307"/>
      <c r="H29" s="308"/>
      <c r="I29" s="309"/>
      <c r="J29" s="309"/>
      <c r="K29" s="310"/>
    </row>
    <row r="30" spans="1:11" ht="15.95" customHeight="1" x14ac:dyDescent="0.2">
      <c r="A30" s="42"/>
      <c r="B30" s="306"/>
      <c r="C30" s="306"/>
      <c r="D30" s="306"/>
      <c r="E30" s="306"/>
      <c r="F30" s="306"/>
      <c r="G30" s="307"/>
      <c r="H30" s="308"/>
      <c r="I30" s="309"/>
      <c r="J30" s="309"/>
      <c r="K30" s="310"/>
    </row>
    <row r="31" spans="1:11" ht="15.95" customHeight="1" x14ac:dyDescent="0.2">
      <c r="A31" s="42"/>
      <c r="B31" s="306"/>
      <c r="C31" s="306"/>
      <c r="D31" s="306"/>
      <c r="E31" s="306"/>
      <c r="F31" s="306"/>
      <c r="G31" s="307"/>
      <c r="H31" s="308"/>
      <c r="I31" s="309"/>
      <c r="J31" s="309"/>
      <c r="K31" s="310"/>
    </row>
    <row r="32" spans="1:11" ht="15.95" customHeight="1" x14ac:dyDescent="0.2">
      <c r="A32" s="42"/>
      <c r="B32" s="306"/>
      <c r="C32" s="306"/>
      <c r="D32" s="306"/>
      <c r="E32" s="306"/>
      <c r="F32" s="306"/>
      <c r="G32" s="307"/>
      <c r="H32" s="308"/>
      <c r="I32" s="309"/>
      <c r="J32" s="309"/>
      <c r="K32" s="310"/>
    </row>
    <row r="33" spans="1:11" ht="15.95" customHeight="1" x14ac:dyDescent="0.2">
      <c r="A33" s="42"/>
      <c r="B33" s="306"/>
      <c r="C33" s="306"/>
      <c r="D33" s="306"/>
      <c r="E33" s="306"/>
      <c r="F33" s="306"/>
      <c r="G33" s="307"/>
      <c r="H33" s="308"/>
      <c r="I33" s="309"/>
      <c r="J33" s="309"/>
      <c r="K33" s="310"/>
    </row>
    <row r="34" spans="1:11" ht="15.95" customHeight="1" x14ac:dyDescent="0.2">
      <c r="A34" s="42"/>
      <c r="B34" s="306"/>
      <c r="C34" s="306"/>
      <c r="D34" s="306"/>
      <c r="E34" s="306"/>
      <c r="F34" s="306"/>
      <c r="G34" s="307"/>
      <c r="H34" s="308"/>
      <c r="I34" s="309"/>
      <c r="J34" s="309"/>
      <c r="K34" s="310"/>
    </row>
    <row r="35" spans="1:11" ht="15.95" customHeight="1" x14ac:dyDescent="0.2">
      <c r="A35" s="42"/>
      <c r="B35" s="306"/>
      <c r="C35" s="306"/>
      <c r="D35" s="306"/>
      <c r="E35" s="306"/>
      <c r="F35" s="306"/>
      <c r="G35" s="307"/>
      <c r="H35" s="308"/>
      <c r="I35" s="309"/>
      <c r="J35" s="309"/>
      <c r="K35" s="310"/>
    </row>
    <row r="36" spans="1:11" ht="15.95" customHeight="1" x14ac:dyDescent="0.2">
      <c r="A36" s="42"/>
      <c r="B36" s="306"/>
      <c r="C36" s="306"/>
      <c r="D36" s="306"/>
      <c r="E36" s="306"/>
      <c r="F36" s="306"/>
      <c r="G36" s="307"/>
      <c r="H36" s="308"/>
      <c r="I36" s="309"/>
      <c r="J36" s="309"/>
      <c r="K36" s="310"/>
    </row>
    <row r="37" spans="1:11" ht="15.95" customHeight="1" x14ac:dyDescent="0.2">
      <c r="A37" s="42"/>
      <c r="B37" s="306"/>
      <c r="C37" s="306"/>
      <c r="D37" s="306"/>
      <c r="E37" s="306"/>
      <c r="F37" s="306"/>
      <c r="G37" s="307"/>
      <c r="H37" s="308"/>
      <c r="I37" s="309"/>
      <c r="J37" s="309"/>
      <c r="K37" s="310"/>
    </row>
    <row r="38" spans="1:11" ht="15.95" customHeight="1" x14ac:dyDescent="0.2">
      <c r="A38" s="42"/>
      <c r="B38" s="306"/>
      <c r="C38" s="306"/>
      <c r="D38" s="306"/>
      <c r="E38" s="306"/>
      <c r="F38" s="306"/>
      <c r="G38" s="307"/>
      <c r="H38" s="308"/>
      <c r="I38" s="309"/>
      <c r="J38" s="309"/>
      <c r="K38" s="310"/>
    </row>
    <row r="39" spans="1:11" ht="15.95" customHeight="1" x14ac:dyDescent="0.2">
      <c r="A39" s="42"/>
      <c r="B39" s="306"/>
      <c r="C39" s="306"/>
      <c r="D39" s="306"/>
      <c r="E39" s="306"/>
      <c r="F39" s="306"/>
      <c r="G39" s="307"/>
      <c r="H39" s="308"/>
      <c r="I39" s="309"/>
      <c r="J39" s="309"/>
      <c r="K39" s="310"/>
    </row>
    <row r="40" spans="1:11" ht="15.95" customHeight="1" x14ac:dyDescent="0.2">
      <c r="A40" s="42"/>
      <c r="B40" s="306"/>
      <c r="C40" s="306"/>
      <c r="D40" s="306"/>
      <c r="E40" s="306"/>
      <c r="F40" s="306"/>
      <c r="G40" s="307"/>
      <c r="H40" s="308"/>
      <c r="I40" s="309"/>
      <c r="J40" s="309"/>
      <c r="K40" s="310"/>
    </row>
    <row r="41" spans="1:11" ht="15.95" customHeight="1" x14ac:dyDescent="0.2">
      <c r="A41" s="42"/>
      <c r="B41" s="306"/>
      <c r="C41" s="306"/>
      <c r="D41" s="306"/>
      <c r="E41" s="306"/>
      <c r="F41" s="306"/>
      <c r="G41" s="307"/>
      <c r="H41" s="308"/>
      <c r="I41" s="309"/>
      <c r="J41" s="309"/>
      <c r="K41" s="310"/>
    </row>
    <row r="42" spans="1:11" ht="15.95" customHeight="1" x14ac:dyDescent="0.2">
      <c r="A42" s="42"/>
      <c r="B42" s="306"/>
      <c r="C42" s="306"/>
      <c r="D42" s="306"/>
      <c r="E42" s="306"/>
      <c r="F42" s="306"/>
      <c r="G42" s="307"/>
      <c r="H42" s="308"/>
      <c r="I42" s="309"/>
      <c r="J42" s="309"/>
      <c r="K42" s="310"/>
    </row>
    <row r="43" spans="1:11" ht="15.95" customHeight="1" x14ac:dyDescent="0.2">
      <c r="A43" s="42"/>
      <c r="B43" s="306"/>
      <c r="C43" s="306"/>
      <c r="D43" s="306"/>
      <c r="E43" s="306"/>
      <c r="F43" s="306"/>
      <c r="G43" s="307"/>
      <c r="H43" s="308"/>
      <c r="I43" s="309"/>
      <c r="J43" s="309"/>
      <c r="K43" s="310"/>
    </row>
    <row r="44" spans="1:11" ht="15.95" customHeight="1" x14ac:dyDescent="0.2">
      <c r="A44" s="42"/>
      <c r="B44" s="306"/>
      <c r="C44" s="306"/>
      <c r="D44" s="306"/>
      <c r="E44" s="306"/>
      <c r="F44" s="306"/>
      <c r="G44" s="307"/>
      <c r="H44" s="308"/>
      <c r="I44" s="309"/>
      <c r="J44" s="309"/>
      <c r="K44" s="310"/>
    </row>
    <row r="45" spans="1:11" ht="15.95" customHeight="1" thickBot="1" x14ac:dyDescent="0.25">
      <c r="A45" s="43"/>
      <c r="B45" s="311"/>
      <c r="C45" s="311"/>
      <c r="D45" s="311"/>
      <c r="E45" s="311"/>
      <c r="F45" s="311"/>
      <c r="G45" s="312"/>
      <c r="H45" s="313"/>
      <c r="I45" s="314"/>
      <c r="J45" s="314"/>
      <c r="K45" s="315"/>
    </row>
    <row r="46" spans="1:11" ht="15.95" customHeight="1" x14ac:dyDescent="0.2">
      <c r="A46" s="44"/>
      <c r="H46" s="45"/>
      <c r="I46" s="46"/>
      <c r="J46" s="46"/>
      <c r="K46" s="47"/>
    </row>
    <row r="47" spans="1:11" ht="15.95" customHeight="1" x14ac:dyDescent="0.2">
      <c r="A47" s="16"/>
      <c r="F47" s="316" t="s">
        <v>73</v>
      </c>
      <c r="G47" s="317"/>
      <c r="H47" s="318">
        <f>SUM(H25:H45)</f>
        <v>0</v>
      </c>
      <c r="I47" s="319"/>
      <c r="J47" s="319"/>
      <c r="K47" s="320"/>
    </row>
    <row r="48" spans="1:11" ht="15.95" customHeight="1" thickBot="1" x14ac:dyDescent="0.25">
      <c r="A48" s="19"/>
      <c r="B48" s="17"/>
      <c r="C48" s="17"/>
      <c r="D48" s="17"/>
      <c r="E48" s="17"/>
      <c r="F48" s="17"/>
      <c r="G48" s="17"/>
      <c r="H48" s="48"/>
      <c r="I48" s="49"/>
      <c r="J48" s="49"/>
      <c r="K48" s="50"/>
    </row>
    <row r="49" spans="1:11" ht="15.95" customHeight="1" x14ac:dyDescent="0.2"/>
    <row r="50" spans="1:11" ht="15.95" customHeight="1" x14ac:dyDescent="0.25">
      <c r="A50" s="21"/>
      <c r="B50" s="1"/>
      <c r="C50" s="1"/>
      <c r="D50" s="1"/>
      <c r="E50" s="1"/>
      <c r="F50" s="1"/>
      <c r="G50" s="1"/>
      <c r="H50" s="1"/>
      <c r="I50" s="1"/>
      <c r="J50" s="1"/>
      <c r="K50" s="1"/>
    </row>
    <row r="51" spans="1:11" ht="15.95" customHeight="1" x14ac:dyDescent="0.2"/>
    <row r="52" spans="1:11" ht="15.95" customHeight="1" x14ac:dyDescent="0.2"/>
  </sheetData>
  <mergeCells count="50">
    <mergeCell ref="B25:G25"/>
    <mergeCell ref="H25:K25"/>
    <mergeCell ref="A1:K1"/>
    <mergeCell ref="A2:K2"/>
    <mergeCell ref="D20:K20"/>
    <mergeCell ref="B24:G24"/>
    <mergeCell ref="H24:K24"/>
    <mergeCell ref="A4:K4"/>
    <mergeCell ref="B26:G26"/>
    <mergeCell ref="H26:K26"/>
    <mergeCell ref="B27:G27"/>
    <mergeCell ref="H27:K27"/>
    <mergeCell ref="B28:G28"/>
    <mergeCell ref="H28:K28"/>
    <mergeCell ref="B29:G29"/>
    <mergeCell ref="H29:K29"/>
    <mergeCell ref="B30:G30"/>
    <mergeCell ref="H30:K30"/>
    <mergeCell ref="B31:G31"/>
    <mergeCell ref="H31:K31"/>
    <mergeCell ref="B32:G32"/>
    <mergeCell ref="H32:K32"/>
    <mergeCell ref="B33:G33"/>
    <mergeCell ref="H33:K33"/>
    <mergeCell ref="B34:G34"/>
    <mergeCell ref="H34:K34"/>
    <mergeCell ref="B35:G35"/>
    <mergeCell ref="H35:K35"/>
    <mergeCell ref="B36:G36"/>
    <mergeCell ref="H36:K36"/>
    <mergeCell ref="B37:G37"/>
    <mergeCell ref="H37:K37"/>
    <mergeCell ref="B38:G38"/>
    <mergeCell ref="H38:K38"/>
    <mergeCell ref="B39:G39"/>
    <mergeCell ref="H39:K39"/>
    <mergeCell ref="B40:G40"/>
    <mergeCell ref="H40:K40"/>
    <mergeCell ref="B41:G41"/>
    <mergeCell ref="H41:K41"/>
    <mergeCell ref="B42:G42"/>
    <mergeCell ref="H42:K42"/>
    <mergeCell ref="B43:G43"/>
    <mergeCell ref="H43:K43"/>
    <mergeCell ref="B44:G44"/>
    <mergeCell ref="H44:K44"/>
    <mergeCell ref="B45:G45"/>
    <mergeCell ref="H45:K45"/>
    <mergeCell ref="F47:G47"/>
    <mergeCell ref="H47:K47"/>
  </mergeCells>
  <printOptions horizontalCentered="1" verticalCentered="1"/>
  <pageMargins left="0.5" right="0.5" top="0.75" bottom="0.75" header="0.5" footer="0.5"/>
  <pageSetup scale="80" orientation="portrait" horizontalDpi="360" verticalDpi="36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8"/>
  <dimension ref="A1:Q70"/>
  <sheetViews>
    <sheetView topLeftCell="A53" zoomScale="80" zoomScaleNormal="80" workbookViewId="0">
      <selection activeCell="A60" sqref="A60:C60"/>
    </sheetView>
  </sheetViews>
  <sheetFormatPr defaultColWidth="9.140625" defaultRowHeight="15" x14ac:dyDescent="0.25"/>
  <cols>
    <col min="1" max="1" width="55.85546875" style="52" customWidth="1"/>
    <col min="2" max="2" width="10.140625" style="52" customWidth="1"/>
    <col min="3" max="3" width="20" style="52" customWidth="1"/>
    <col min="4" max="5" width="7.7109375" style="52" customWidth="1"/>
    <col min="6" max="8" width="13.140625" style="52" customWidth="1"/>
    <col min="9" max="16384" width="9.140625" style="52"/>
  </cols>
  <sheetData>
    <row r="1" spans="1:12" ht="18.75" x14ac:dyDescent="0.3">
      <c r="A1" s="334" t="s">
        <v>74</v>
      </c>
      <c r="B1" s="334"/>
      <c r="C1" s="334"/>
      <c r="D1" s="334"/>
      <c r="E1" s="334"/>
      <c r="F1" s="334"/>
      <c r="G1" s="334"/>
      <c r="H1" s="334"/>
      <c r="I1" s="51"/>
      <c r="J1" s="51"/>
      <c r="K1" s="51"/>
      <c r="L1" s="51"/>
    </row>
    <row r="2" spans="1:12" ht="18.75" x14ac:dyDescent="0.3">
      <c r="A2" s="424" t="str">
        <f>'Audit Report-Pt.1'!A25</f>
        <v>FISCAL YEAR ENDING JUNE 30, 20</v>
      </c>
      <c r="B2" s="424"/>
      <c r="C2" s="424"/>
      <c r="D2" s="424"/>
      <c r="E2" s="424"/>
      <c r="F2" s="424"/>
      <c r="G2" s="424"/>
      <c r="H2" s="424"/>
      <c r="I2" s="53"/>
      <c r="J2" s="53"/>
      <c r="K2" s="53"/>
      <c r="L2" s="53"/>
    </row>
    <row r="3" spans="1:12" ht="18.75" x14ac:dyDescent="0.3">
      <c r="A3" s="425"/>
      <c r="B3" s="425"/>
      <c r="C3" s="425"/>
      <c r="D3" s="425"/>
      <c r="E3" s="425"/>
      <c r="F3" s="425"/>
      <c r="G3" s="425"/>
      <c r="H3" s="425"/>
    </row>
    <row r="4" spans="1:12" ht="33.75" customHeight="1" thickBot="1" x14ac:dyDescent="0.4">
      <c r="A4" s="426" t="s">
        <v>75</v>
      </c>
      <c r="B4" s="427"/>
      <c r="C4" s="427"/>
      <c r="D4" s="427"/>
      <c r="E4" s="427"/>
      <c r="F4" s="427"/>
      <c r="G4" s="427"/>
      <c r="H4" s="427"/>
    </row>
    <row r="5" spans="1:12" ht="213.75" customHeight="1" thickBot="1" x14ac:dyDescent="0.3">
      <c r="A5" s="428" t="s">
        <v>1037</v>
      </c>
      <c r="B5" s="429"/>
      <c r="C5" s="429"/>
      <c r="D5" s="429"/>
      <c r="E5" s="429"/>
      <c r="F5" s="429"/>
      <c r="G5" s="429"/>
      <c r="H5" s="430"/>
    </row>
    <row r="6" spans="1:12" ht="26.45" customHeight="1" x14ac:dyDescent="0.25">
      <c r="A6" s="423"/>
      <c r="B6" s="423"/>
      <c r="C6" s="423"/>
      <c r="D6" s="423"/>
      <c r="E6" s="423"/>
      <c r="F6" s="423"/>
      <c r="G6" s="423"/>
      <c r="H6" s="423"/>
    </row>
    <row r="7" spans="1:12" ht="363.75" customHeight="1" x14ac:dyDescent="0.3">
      <c r="A7" s="417" t="s">
        <v>629</v>
      </c>
      <c r="B7" s="417"/>
      <c r="C7" s="417"/>
      <c r="D7" s="417"/>
      <c r="E7" s="417"/>
      <c r="F7" s="417"/>
      <c r="G7" s="417"/>
      <c r="H7" s="417"/>
    </row>
    <row r="8" spans="1:12" ht="75" customHeight="1" x14ac:dyDescent="0.25">
      <c r="A8" s="418" t="s">
        <v>76</v>
      </c>
      <c r="B8" s="418"/>
      <c r="C8" s="418"/>
      <c r="D8" s="418"/>
      <c r="E8" s="418"/>
      <c r="F8" s="418"/>
      <c r="G8" s="418"/>
      <c r="H8" s="418"/>
    </row>
    <row r="9" spans="1:12" ht="18.75" x14ac:dyDescent="0.3">
      <c r="A9" s="54" t="s">
        <v>77</v>
      </c>
      <c r="B9" s="55"/>
      <c r="C9" s="419" t="s">
        <v>77</v>
      </c>
      <c r="D9" s="419"/>
      <c r="E9" s="419" t="s">
        <v>78</v>
      </c>
      <c r="F9" s="419"/>
      <c r="G9" s="419"/>
      <c r="H9" s="420"/>
    </row>
    <row r="10" spans="1:12" ht="18.75" x14ac:dyDescent="0.3">
      <c r="A10" s="56" t="s">
        <v>79</v>
      </c>
      <c r="B10" s="57"/>
      <c r="C10" s="421" t="s">
        <v>80</v>
      </c>
      <c r="D10" s="421"/>
      <c r="E10" s="421" t="s">
        <v>81</v>
      </c>
      <c r="F10" s="421"/>
      <c r="G10" s="421"/>
      <c r="H10" s="422"/>
    </row>
    <row r="11" spans="1:12" ht="18.75" x14ac:dyDescent="0.3">
      <c r="A11" s="58">
        <v>0</v>
      </c>
      <c r="B11" s="59"/>
      <c r="C11" s="414">
        <v>750000</v>
      </c>
      <c r="D11" s="414"/>
      <c r="E11" s="414">
        <v>0</v>
      </c>
      <c r="F11" s="414"/>
      <c r="G11" s="414"/>
      <c r="H11" s="415"/>
    </row>
    <row r="12" spans="1:12" ht="18.75" x14ac:dyDescent="0.3">
      <c r="A12" s="60">
        <v>750000</v>
      </c>
      <c r="B12" s="61"/>
      <c r="C12" s="416">
        <v>1000000</v>
      </c>
      <c r="D12" s="412"/>
      <c r="E12" s="412">
        <v>550</v>
      </c>
      <c r="F12" s="412"/>
      <c r="G12" s="412"/>
      <c r="H12" s="413"/>
    </row>
    <row r="13" spans="1:12" ht="18.75" x14ac:dyDescent="0.3">
      <c r="A13" s="62">
        <v>1000000</v>
      </c>
      <c r="B13" s="63"/>
      <c r="C13" s="403">
        <v>1500000</v>
      </c>
      <c r="D13" s="403">
        <v>1500000</v>
      </c>
      <c r="E13" s="403">
        <v>800</v>
      </c>
      <c r="F13" s="403"/>
      <c r="G13" s="403"/>
      <c r="H13" s="404"/>
    </row>
    <row r="14" spans="1:12" ht="18.75" x14ac:dyDescent="0.3">
      <c r="A14" s="60">
        <v>1500000</v>
      </c>
      <c r="B14" s="61"/>
      <c r="C14" s="412">
        <v>2500000</v>
      </c>
      <c r="D14" s="412">
        <v>2500000</v>
      </c>
      <c r="E14" s="412">
        <v>950</v>
      </c>
      <c r="F14" s="412"/>
      <c r="G14" s="412"/>
      <c r="H14" s="413"/>
    </row>
    <row r="15" spans="1:12" ht="18.75" x14ac:dyDescent="0.3">
      <c r="A15" s="62">
        <v>2500000</v>
      </c>
      <c r="B15" s="63"/>
      <c r="C15" s="403">
        <v>5000000</v>
      </c>
      <c r="D15" s="403">
        <v>5000000</v>
      </c>
      <c r="E15" s="403">
        <v>1300</v>
      </c>
      <c r="F15" s="403"/>
      <c r="G15" s="403"/>
      <c r="H15" s="404"/>
    </row>
    <row r="16" spans="1:12" ht="18.75" x14ac:dyDescent="0.3">
      <c r="A16" s="60">
        <v>5000000</v>
      </c>
      <c r="B16" s="61"/>
      <c r="C16" s="412">
        <v>10000000</v>
      </c>
      <c r="D16" s="412">
        <v>10000000</v>
      </c>
      <c r="E16" s="412">
        <v>1700</v>
      </c>
      <c r="F16" s="412"/>
      <c r="G16" s="412"/>
      <c r="H16" s="413"/>
    </row>
    <row r="17" spans="1:12" ht="18.75" x14ac:dyDescent="0.3">
      <c r="A17" s="62">
        <v>10000000</v>
      </c>
      <c r="B17" s="63"/>
      <c r="C17" s="403">
        <v>50000000</v>
      </c>
      <c r="D17" s="403">
        <v>50000000</v>
      </c>
      <c r="E17" s="403">
        <v>2500</v>
      </c>
      <c r="F17" s="403"/>
      <c r="G17" s="403"/>
      <c r="H17" s="404"/>
    </row>
    <row r="18" spans="1:12" ht="18.75" x14ac:dyDescent="0.3">
      <c r="A18" s="64">
        <v>50000000</v>
      </c>
      <c r="B18" s="65"/>
      <c r="C18" s="66"/>
      <c r="D18" s="66"/>
      <c r="E18" s="405">
        <v>3000</v>
      </c>
      <c r="F18" s="405"/>
      <c r="G18" s="405"/>
      <c r="H18" s="406"/>
    </row>
    <row r="19" spans="1:12" ht="15.75" x14ac:dyDescent="0.25">
      <c r="A19" s="407"/>
      <c r="B19" s="408"/>
      <c r="C19" s="408"/>
      <c r="D19" s="408"/>
      <c r="E19" s="408"/>
      <c r="F19" s="408"/>
      <c r="G19" s="408"/>
      <c r="H19" s="408"/>
    </row>
    <row r="20" spans="1:12" ht="21" customHeight="1" x14ac:dyDescent="0.3">
      <c r="A20" s="334" t="s">
        <v>82</v>
      </c>
      <c r="B20" s="334"/>
      <c r="C20" s="334"/>
      <c r="D20" s="334"/>
      <c r="E20" s="334"/>
      <c r="F20" s="334"/>
      <c r="G20" s="334"/>
      <c r="H20" s="334"/>
    </row>
    <row r="21" spans="1:12" ht="15.75" x14ac:dyDescent="0.25">
      <c r="A21" s="67" t="s">
        <v>83</v>
      </c>
      <c r="B21" s="67"/>
      <c r="C21" s="68"/>
      <c r="D21" s="68"/>
      <c r="E21" s="68"/>
      <c r="F21" s="68"/>
      <c r="G21" s="68"/>
      <c r="H21" s="68"/>
    </row>
    <row r="22" spans="1:12" x14ac:dyDescent="0.25">
      <c r="A22" s="409"/>
      <c r="B22" s="409"/>
      <c r="C22" s="409"/>
      <c r="D22" s="409"/>
      <c r="E22" s="409"/>
      <c r="F22" s="409"/>
      <c r="G22" s="409"/>
      <c r="H22" s="409"/>
      <c r="I22" s="69"/>
      <c r="J22" s="69"/>
      <c r="K22" s="69"/>
      <c r="L22" s="69"/>
    </row>
    <row r="23" spans="1:12" ht="18.75" x14ac:dyDescent="0.3">
      <c r="A23" s="334" t="s">
        <v>74</v>
      </c>
      <c r="B23" s="334"/>
      <c r="C23" s="334"/>
      <c r="D23" s="334"/>
      <c r="E23" s="334"/>
      <c r="F23" s="334"/>
      <c r="G23" s="334"/>
      <c r="H23" s="334"/>
      <c r="I23" s="51"/>
      <c r="J23" s="51"/>
      <c r="K23" s="51"/>
      <c r="L23" s="51"/>
    </row>
    <row r="24" spans="1:12" ht="15.75" x14ac:dyDescent="0.25">
      <c r="A24" s="410" t="str">
        <f>A2</f>
        <v>FISCAL YEAR ENDING JUNE 30, 20</v>
      </c>
      <c r="B24" s="410"/>
      <c r="C24" s="410"/>
      <c r="D24" s="410"/>
      <c r="E24" s="410"/>
      <c r="F24" s="410"/>
      <c r="G24" s="410"/>
      <c r="H24" s="410"/>
      <c r="I24" s="53"/>
      <c r="J24" s="53"/>
      <c r="K24" s="53"/>
      <c r="L24" s="53"/>
    </row>
    <row r="25" spans="1:12" ht="15.75" x14ac:dyDescent="0.25">
      <c r="A25" s="411"/>
      <c r="B25" s="411"/>
      <c r="C25" s="411"/>
      <c r="D25" s="411"/>
      <c r="E25" s="411"/>
      <c r="F25" s="411"/>
      <c r="G25" s="411"/>
      <c r="H25" s="411"/>
    </row>
    <row r="26" spans="1:12" ht="17.100000000000001" customHeight="1" x14ac:dyDescent="0.25">
      <c r="A26" s="70"/>
      <c r="B26" s="71"/>
      <c r="C26" s="401" t="s">
        <v>84</v>
      </c>
      <c r="D26" s="402"/>
      <c r="E26" s="402"/>
      <c r="F26" s="402"/>
      <c r="G26" s="402"/>
      <c r="H26" s="402"/>
    </row>
    <row r="27" spans="1:12" ht="17.100000000000001" customHeight="1" x14ac:dyDescent="0.25">
      <c r="A27" s="72"/>
      <c r="B27" s="73"/>
      <c r="C27" s="401" t="s">
        <v>85</v>
      </c>
      <c r="D27" s="402"/>
      <c r="E27" s="402"/>
      <c r="F27" s="402"/>
      <c r="G27" s="402"/>
      <c r="H27" s="402"/>
    </row>
    <row r="28" spans="1:12" ht="17.100000000000001" customHeight="1" x14ac:dyDescent="0.25">
      <c r="A28" s="74" t="str">
        <f>'COVER PAGE'!A31</f>
        <v>LOCAL GOVERNMENT NAME:</v>
      </c>
      <c r="B28" s="73"/>
      <c r="C28" s="401" t="s">
        <v>86</v>
      </c>
      <c r="D28" s="402"/>
      <c r="E28" s="402"/>
      <c r="F28" s="402"/>
      <c r="G28" s="402"/>
      <c r="H28" s="402"/>
    </row>
    <row r="29" spans="1:12" ht="17.100000000000001" customHeight="1" x14ac:dyDescent="0.25">
      <c r="A29" s="74" t="str">
        <f>'COVER PAGE'!A32</f>
        <v>ADDRESS</v>
      </c>
      <c r="B29" s="73"/>
      <c r="C29" s="394"/>
      <c r="D29" s="395"/>
      <c r="E29" s="395"/>
      <c r="F29" s="395"/>
      <c r="G29" s="395"/>
      <c r="H29" s="395"/>
    </row>
    <row r="30" spans="1:12" ht="17.100000000000001" customHeight="1" x14ac:dyDescent="0.25">
      <c r="A30" s="74" t="str">
        <f>'COVER PAGE'!A33</f>
        <v>CITY, STATE ZIP</v>
      </c>
      <c r="B30" s="73"/>
      <c r="C30" s="394"/>
      <c r="D30" s="395"/>
      <c r="E30" s="395"/>
      <c r="F30" s="395"/>
      <c r="G30" s="395"/>
      <c r="H30" s="395"/>
    </row>
    <row r="31" spans="1:12" ht="17.100000000000001" customHeight="1" x14ac:dyDescent="0.25">
      <c r="A31" s="75"/>
      <c r="B31" s="76"/>
      <c r="C31" s="394"/>
      <c r="D31" s="395"/>
      <c r="E31" s="395"/>
      <c r="F31" s="395"/>
      <c r="G31" s="395"/>
      <c r="H31" s="395"/>
    </row>
    <row r="32" spans="1:12" ht="15" customHeight="1" thickBot="1" x14ac:dyDescent="0.3">
      <c r="A32" s="77"/>
      <c r="B32" s="77"/>
    </row>
    <row r="33" spans="1:8" ht="24" thickBot="1" x14ac:dyDescent="0.4">
      <c r="A33" s="396" t="s">
        <v>87</v>
      </c>
      <c r="B33" s="397"/>
      <c r="C33" s="397"/>
      <c r="D33" s="397"/>
      <c r="E33" s="397"/>
      <c r="F33" s="397"/>
      <c r="G33" s="397"/>
      <c r="H33" s="398"/>
    </row>
    <row r="34" spans="1:8" ht="8.4499999999999993" customHeight="1" x14ac:dyDescent="0.3">
      <c r="A34" s="78"/>
      <c r="B34" s="78"/>
      <c r="C34" s="78"/>
      <c r="D34" s="78"/>
      <c r="E34" s="78"/>
      <c r="F34" s="78"/>
      <c r="G34" s="78"/>
      <c r="H34" s="78"/>
    </row>
    <row r="35" spans="1:8" ht="18.75" x14ac:dyDescent="0.25">
      <c r="A35" s="387" t="s">
        <v>88</v>
      </c>
      <c r="B35" s="387"/>
      <c r="C35" s="387"/>
      <c r="D35" s="387"/>
      <c r="E35" s="387"/>
      <c r="F35" s="387"/>
      <c r="G35" s="387"/>
      <c r="H35" s="387"/>
    </row>
    <row r="36" spans="1:8" ht="18.75" customHeight="1" x14ac:dyDescent="0.25">
      <c r="A36" s="385" t="s">
        <v>89</v>
      </c>
      <c r="B36" s="386"/>
      <c r="C36" s="249">
        <v>0</v>
      </c>
    </row>
    <row r="37" spans="1:8" ht="18.75" customHeight="1" x14ac:dyDescent="0.25">
      <c r="A37" s="399" t="s">
        <v>90</v>
      </c>
      <c r="B37" s="400"/>
      <c r="C37" s="249">
        <v>0</v>
      </c>
    </row>
    <row r="38" spans="1:8" ht="18.75" customHeight="1" x14ac:dyDescent="0.25">
      <c r="A38" s="399" t="s">
        <v>91</v>
      </c>
      <c r="B38" s="400"/>
      <c r="C38" s="249">
        <v>0</v>
      </c>
    </row>
    <row r="39" spans="1:8" ht="18.75" customHeight="1" x14ac:dyDescent="0.25">
      <c r="A39" s="399" t="s">
        <v>92</v>
      </c>
      <c r="B39" s="400"/>
      <c r="C39" s="249">
        <v>0</v>
      </c>
    </row>
    <row r="40" spans="1:8" ht="18.75" x14ac:dyDescent="0.3">
      <c r="A40" s="390" t="s">
        <v>93</v>
      </c>
      <c r="B40" s="390"/>
      <c r="C40" s="390"/>
      <c r="D40" s="390"/>
      <c r="E40" s="390"/>
      <c r="F40" s="390"/>
      <c r="G40" s="390"/>
      <c r="H40" s="390"/>
    </row>
    <row r="41" spans="1:8" ht="16.5" thickBot="1" x14ac:dyDescent="0.3">
      <c r="A41" s="391" t="s">
        <v>94</v>
      </c>
      <c r="B41" s="391"/>
      <c r="C41" s="391"/>
      <c r="D41" s="391"/>
      <c r="E41" s="391"/>
      <c r="F41" s="391"/>
      <c r="G41" s="391"/>
      <c r="H41" s="391"/>
    </row>
    <row r="42" spans="1:8" ht="18.75" customHeight="1" thickBot="1" x14ac:dyDescent="0.3">
      <c r="A42" s="385" t="s">
        <v>95</v>
      </c>
      <c r="B42" s="386"/>
      <c r="C42" s="250">
        <v>0</v>
      </c>
      <c r="D42" s="392" t="s">
        <v>96</v>
      </c>
      <c r="E42" s="361"/>
      <c r="F42" s="361"/>
      <c r="G42" s="361"/>
      <c r="H42" s="393"/>
    </row>
    <row r="43" spans="1:8" ht="31.5" customHeight="1" x14ac:dyDescent="0.25">
      <c r="A43" s="369" t="s">
        <v>97</v>
      </c>
      <c r="B43" s="370"/>
      <c r="C43" s="79"/>
      <c r="D43" s="371" t="s">
        <v>98</v>
      </c>
      <c r="E43" s="372"/>
      <c r="F43" s="372"/>
      <c r="G43" s="377" t="str">
        <f>IF(C56&lt;=750000,"0",IF(C56&lt;=1000000,"$550.00",IF(C56&lt;=1500000,"$800.00",IF(C56&lt;=2500000,"$950.00",IF(C56&lt;=5000000,"$1300.00",IF(C56&lt;=10000000,"$1700.00",IF(C56&lt;=50000000,"$2500.00",IF(C56&gt;50000000,"$3000.00"))))))))</f>
        <v>0</v>
      </c>
      <c r="H43" s="378"/>
    </row>
    <row r="44" spans="1:8" ht="18.75" customHeight="1" x14ac:dyDescent="0.25">
      <c r="A44" s="383" t="s">
        <v>99</v>
      </c>
      <c r="B44" s="384"/>
      <c r="C44" s="250">
        <v>0</v>
      </c>
      <c r="D44" s="373"/>
      <c r="E44" s="374"/>
      <c r="F44" s="374"/>
      <c r="G44" s="379"/>
      <c r="H44" s="380"/>
    </row>
    <row r="45" spans="1:8" ht="18.75" customHeight="1" x14ac:dyDescent="0.25">
      <c r="A45" s="383" t="s">
        <v>100</v>
      </c>
      <c r="B45" s="384"/>
      <c r="C45" s="250">
        <v>0</v>
      </c>
      <c r="D45" s="373"/>
      <c r="E45" s="374"/>
      <c r="F45" s="374"/>
      <c r="G45" s="379"/>
      <c r="H45" s="380"/>
    </row>
    <row r="46" spans="1:8" ht="18.75" customHeight="1" x14ac:dyDescent="0.25">
      <c r="A46" s="383" t="s">
        <v>101</v>
      </c>
      <c r="B46" s="384"/>
      <c r="C46" s="250">
        <v>0</v>
      </c>
      <c r="D46" s="373"/>
      <c r="E46" s="374"/>
      <c r="F46" s="374"/>
      <c r="G46" s="379"/>
      <c r="H46" s="380"/>
    </row>
    <row r="47" spans="1:8" ht="18.75" customHeight="1" x14ac:dyDescent="0.25">
      <c r="A47" s="383" t="s">
        <v>102</v>
      </c>
      <c r="B47" s="384"/>
      <c r="C47" s="250">
        <v>0</v>
      </c>
      <c r="D47" s="373"/>
      <c r="E47" s="374"/>
      <c r="F47" s="374"/>
      <c r="G47" s="379"/>
      <c r="H47" s="380"/>
    </row>
    <row r="48" spans="1:8" ht="18.75" customHeight="1" x14ac:dyDescent="0.25">
      <c r="A48" s="383" t="s">
        <v>103</v>
      </c>
      <c r="B48" s="384"/>
      <c r="C48" s="250">
        <v>0</v>
      </c>
      <c r="D48" s="373"/>
      <c r="E48" s="374"/>
      <c r="F48" s="374"/>
      <c r="G48" s="379"/>
      <c r="H48" s="380"/>
    </row>
    <row r="49" spans="1:17" ht="18.75" customHeight="1" x14ac:dyDescent="0.25">
      <c r="A49" s="385" t="s">
        <v>104</v>
      </c>
      <c r="B49" s="386"/>
      <c r="C49" s="250">
        <v>0</v>
      </c>
      <c r="D49" s="373"/>
      <c r="E49" s="374"/>
      <c r="F49" s="374"/>
      <c r="G49" s="379"/>
      <c r="H49" s="380"/>
    </row>
    <row r="50" spans="1:17" ht="18.75" customHeight="1" thickBot="1" x14ac:dyDescent="0.3">
      <c r="A50" s="385" t="s">
        <v>92</v>
      </c>
      <c r="B50" s="386"/>
      <c r="C50" s="250">
        <v>0</v>
      </c>
      <c r="D50" s="375"/>
      <c r="E50" s="376"/>
      <c r="F50" s="376"/>
      <c r="G50" s="381"/>
      <c r="H50" s="382"/>
    </row>
    <row r="51" spans="1:17" ht="18.75" customHeight="1" x14ac:dyDescent="0.25">
      <c r="A51" s="387" t="s">
        <v>105</v>
      </c>
      <c r="B51" s="387"/>
      <c r="C51" s="387"/>
      <c r="D51" s="387"/>
      <c r="E51" s="387"/>
      <c r="F51" s="387"/>
      <c r="G51" s="387"/>
      <c r="H51" s="387"/>
    </row>
    <row r="52" spans="1:17" ht="18.75" customHeight="1" x14ac:dyDescent="0.25">
      <c r="A52" s="388" t="s">
        <v>106</v>
      </c>
      <c r="B52" s="389"/>
      <c r="C52" s="249">
        <v>0</v>
      </c>
    </row>
    <row r="53" spans="1:17" ht="18.75" x14ac:dyDescent="0.3">
      <c r="A53" s="390" t="s">
        <v>107</v>
      </c>
      <c r="B53" s="390"/>
      <c r="C53" s="390"/>
      <c r="D53" s="390"/>
      <c r="E53" s="390"/>
      <c r="F53" s="390"/>
      <c r="G53" s="390"/>
      <c r="H53" s="390"/>
    </row>
    <row r="54" spans="1:17" ht="15.75" x14ac:dyDescent="0.25">
      <c r="A54" s="391" t="s">
        <v>108</v>
      </c>
      <c r="B54" s="391"/>
      <c r="C54" s="391"/>
      <c r="D54" s="391"/>
      <c r="E54" s="391"/>
      <c r="F54" s="391"/>
      <c r="G54" s="391"/>
      <c r="H54" s="391"/>
    </row>
    <row r="55" spans="1:17" ht="18.75" customHeight="1" x14ac:dyDescent="0.25">
      <c r="A55" s="385" t="s">
        <v>109</v>
      </c>
      <c r="B55" s="386"/>
      <c r="C55" s="249">
        <v>0</v>
      </c>
    </row>
    <row r="56" spans="1:17" ht="18.75" customHeight="1" thickBot="1" x14ac:dyDescent="0.3">
      <c r="A56" s="368" t="s">
        <v>110</v>
      </c>
      <c r="B56" s="368"/>
      <c r="C56" s="80">
        <f>C36+C37+C39+C42+C44+C45+C46+C47+C48+C49+C50+C52+C55</f>
        <v>0</v>
      </c>
    </row>
    <row r="57" spans="1:17" ht="148.5" customHeight="1" thickTop="1" thickBot="1" x14ac:dyDescent="0.3">
      <c r="A57" s="356"/>
      <c r="B57" s="356"/>
      <c r="C57" s="357" t="s">
        <v>1038</v>
      </c>
      <c r="D57" s="357"/>
      <c r="E57" s="357"/>
      <c r="F57" s="357"/>
      <c r="G57" s="357"/>
      <c r="H57" s="357"/>
      <c r="L57" s="81"/>
      <c r="M57" s="81"/>
      <c r="N57" s="81"/>
      <c r="O57" s="81"/>
      <c r="P57" s="81"/>
      <c r="Q57" s="81"/>
    </row>
    <row r="58" spans="1:17" ht="23.45" customHeight="1" thickBot="1" x14ac:dyDescent="0.3">
      <c r="A58" s="358" t="s">
        <v>122</v>
      </c>
      <c r="B58" s="359"/>
      <c r="C58" s="359"/>
      <c r="D58" s="359"/>
      <c r="E58" s="359"/>
      <c r="F58" s="359"/>
      <c r="G58" s="359"/>
      <c r="H58" s="360"/>
    </row>
    <row r="59" spans="1:17" ht="8.4499999999999993" customHeight="1" thickBot="1" x14ac:dyDescent="0.3">
      <c r="A59" s="361"/>
      <c r="B59" s="361"/>
      <c r="C59" s="361"/>
      <c r="D59" s="361"/>
      <c r="E59" s="361"/>
      <c r="F59" s="361"/>
      <c r="G59" s="361"/>
      <c r="H59" s="361"/>
    </row>
    <row r="60" spans="1:17" ht="64.150000000000006" customHeight="1" thickBot="1" x14ac:dyDescent="0.35">
      <c r="A60" s="362" t="s">
        <v>111</v>
      </c>
      <c r="B60" s="363"/>
      <c r="C60" s="364"/>
      <c r="D60" s="365" t="s">
        <v>112</v>
      </c>
      <c r="E60" s="366"/>
      <c r="F60" s="366"/>
      <c r="G60" s="366"/>
      <c r="H60" s="367"/>
    </row>
    <row r="61" spans="1:17" ht="40.9" customHeight="1" x14ac:dyDescent="0.25">
      <c r="A61" s="335" t="s">
        <v>123</v>
      </c>
      <c r="B61" s="336"/>
      <c r="C61" s="251">
        <v>0</v>
      </c>
      <c r="D61" s="337" t="s">
        <v>113</v>
      </c>
      <c r="E61" s="338"/>
      <c r="F61" s="338"/>
      <c r="G61" s="343" t="str">
        <f>IF(C67&lt;=750000,"NO","YES")</f>
        <v>NO</v>
      </c>
      <c r="H61" s="344"/>
    </row>
    <row r="62" spans="1:17" ht="40.15" customHeight="1" x14ac:dyDescent="0.25">
      <c r="A62" s="335" t="s">
        <v>124</v>
      </c>
      <c r="B62" s="336"/>
      <c r="C62" s="251">
        <v>0</v>
      </c>
      <c r="D62" s="339"/>
      <c r="E62" s="340"/>
      <c r="F62" s="340"/>
      <c r="G62" s="345"/>
      <c r="H62" s="346"/>
    </row>
    <row r="63" spans="1:17" ht="45" customHeight="1" thickBot="1" x14ac:dyDescent="0.3">
      <c r="A63" s="350" t="s">
        <v>114</v>
      </c>
      <c r="B63" s="351"/>
      <c r="C63" s="84">
        <v>0</v>
      </c>
      <c r="D63" s="339"/>
      <c r="E63" s="340"/>
      <c r="F63" s="340"/>
      <c r="G63" s="345"/>
      <c r="H63" s="346"/>
    </row>
    <row r="64" spans="1:17" ht="27" customHeight="1" x14ac:dyDescent="0.25">
      <c r="A64" s="352" t="s">
        <v>115</v>
      </c>
      <c r="B64" s="353"/>
      <c r="C64" s="85">
        <f>SUM(C61:C63)</f>
        <v>0</v>
      </c>
      <c r="D64" s="339"/>
      <c r="E64" s="340"/>
      <c r="F64" s="340"/>
      <c r="G64" s="345"/>
      <c r="H64" s="346"/>
    </row>
    <row r="65" spans="1:8" ht="50.45" customHeight="1" thickBot="1" x14ac:dyDescent="0.3">
      <c r="A65" s="335" t="s">
        <v>116</v>
      </c>
      <c r="B65" s="336"/>
      <c r="C65" s="84">
        <v>0</v>
      </c>
      <c r="D65" s="339"/>
      <c r="E65" s="340"/>
      <c r="F65" s="340"/>
      <c r="G65" s="345"/>
      <c r="H65" s="346"/>
    </row>
    <row r="66" spans="1:8" ht="18.75" customHeight="1" thickBot="1" x14ac:dyDescent="0.3">
      <c r="A66" s="354" t="s">
        <v>117</v>
      </c>
      <c r="B66" s="355"/>
      <c r="C66" s="252">
        <f>SUM(C64:C65)</f>
        <v>0</v>
      </c>
      <c r="D66" s="339"/>
      <c r="E66" s="340"/>
      <c r="F66" s="340"/>
      <c r="G66" s="347"/>
      <c r="H66" s="346"/>
    </row>
    <row r="67" spans="1:8" ht="18.600000000000001" customHeight="1" thickBot="1" x14ac:dyDescent="0.3">
      <c r="A67" s="354" t="s">
        <v>118</v>
      </c>
      <c r="B67" s="355"/>
      <c r="C67" s="82">
        <f>C56+C66</f>
        <v>0</v>
      </c>
      <c r="D67" s="341"/>
      <c r="E67" s="342"/>
      <c r="F67" s="342"/>
      <c r="G67" s="348"/>
      <c r="H67" s="349"/>
    </row>
    <row r="68" spans="1:8" ht="32.450000000000003" customHeight="1" thickTop="1" x14ac:dyDescent="0.3">
      <c r="A68" s="83"/>
      <c r="B68" s="83"/>
      <c r="C68" s="333" t="s">
        <v>119</v>
      </c>
      <c r="D68" s="333"/>
      <c r="E68" s="333"/>
      <c r="F68" s="333"/>
      <c r="G68" s="333"/>
      <c r="H68" s="333"/>
    </row>
    <row r="69" spans="1:8" ht="19.899999999999999" customHeight="1" x14ac:dyDescent="0.3">
      <c r="A69" s="334" t="s">
        <v>120</v>
      </c>
      <c r="B69" s="334"/>
      <c r="C69" s="334"/>
      <c r="D69" s="334"/>
      <c r="E69" s="334"/>
      <c r="F69" s="334"/>
      <c r="G69" s="334"/>
      <c r="H69" s="334"/>
    </row>
    <row r="70" spans="1:8" ht="15.75" x14ac:dyDescent="0.25">
      <c r="A70" s="67" t="s">
        <v>986</v>
      </c>
      <c r="B70" s="68"/>
      <c r="C70" s="68"/>
      <c r="D70" s="68"/>
      <c r="E70" s="68"/>
      <c r="F70" s="68"/>
      <c r="G70" s="68"/>
      <c r="H70" s="68"/>
    </row>
  </sheetData>
  <mergeCells count="82">
    <mergeCell ref="A6:H6"/>
    <mergeCell ref="A1:H1"/>
    <mergeCell ref="A2:H2"/>
    <mergeCell ref="A3:H3"/>
    <mergeCell ref="A4:H4"/>
    <mergeCell ref="A5:H5"/>
    <mergeCell ref="A7:H7"/>
    <mergeCell ref="A8:H8"/>
    <mergeCell ref="C9:D9"/>
    <mergeCell ref="E9:H9"/>
    <mergeCell ref="C10:D10"/>
    <mergeCell ref="E10:H10"/>
    <mergeCell ref="C11:D11"/>
    <mergeCell ref="E11:H11"/>
    <mergeCell ref="C12:D12"/>
    <mergeCell ref="E12:H12"/>
    <mergeCell ref="C13:D13"/>
    <mergeCell ref="E13:H13"/>
    <mergeCell ref="C14:D14"/>
    <mergeCell ref="E14:H14"/>
    <mergeCell ref="C15:D15"/>
    <mergeCell ref="E15:H15"/>
    <mergeCell ref="C16:D16"/>
    <mergeCell ref="E16:H16"/>
    <mergeCell ref="C28:H28"/>
    <mergeCell ref="C17:D17"/>
    <mergeCell ref="E17:H17"/>
    <mergeCell ref="E18:H18"/>
    <mergeCell ref="A19:H19"/>
    <mergeCell ref="A20:H20"/>
    <mergeCell ref="A22:H22"/>
    <mergeCell ref="A23:H23"/>
    <mergeCell ref="A24:H24"/>
    <mergeCell ref="A25:H25"/>
    <mergeCell ref="C26:H26"/>
    <mergeCell ref="C27:H27"/>
    <mergeCell ref="A42:B42"/>
    <mergeCell ref="D42:H42"/>
    <mergeCell ref="C29:H29"/>
    <mergeCell ref="C30:H30"/>
    <mergeCell ref="C31:H31"/>
    <mergeCell ref="A33:H33"/>
    <mergeCell ref="A35:H35"/>
    <mergeCell ref="A36:B36"/>
    <mergeCell ref="A37:B37"/>
    <mergeCell ref="A38:B38"/>
    <mergeCell ref="A39:B39"/>
    <mergeCell ref="A40:H40"/>
    <mergeCell ref="A41:H41"/>
    <mergeCell ref="A56:B56"/>
    <mergeCell ref="A43:B43"/>
    <mergeCell ref="D43:F50"/>
    <mergeCell ref="G43:H50"/>
    <mergeCell ref="A44:B44"/>
    <mergeCell ref="A45:B45"/>
    <mergeCell ref="A46:B46"/>
    <mergeCell ref="A47:B47"/>
    <mergeCell ref="A48:B48"/>
    <mergeCell ref="A49:B49"/>
    <mergeCell ref="A50:B50"/>
    <mergeCell ref="A51:H51"/>
    <mergeCell ref="A52:B52"/>
    <mergeCell ref="A53:H53"/>
    <mergeCell ref="A54:H54"/>
    <mergeCell ref="A55:B55"/>
    <mergeCell ref="A57:B57"/>
    <mergeCell ref="C57:H57"/>
    <mergeCell ref="A58:H58"/>
    <mergeCell ref="A59:H59"/>
    <mergeCell ref="A60:C60"/>
    <mergeCell ref="D60:H60"/>
    <mergeCell ref="C68:H68"/>
    <mergeCell ref="A69:H69"/>
    <mergeCell ref="A61:B61"/>
    <mergeCell ref="D61:F67"/>
    <mergeCell ref="G61:H67"/>
    <mergeCell ref="A62:B62"/>
    <mergeCell ref="A63:B63"/>
    <mergeCell ref="A64:B64"/>
    <mergeCell ref="A65:B65"/>
    <mergeCell ref="A66:B66"/>
    <mergeCell ref="A67:B67"/>
  </mergeCells>
  <printOptions horizontalCentered="1"/>
  <pageMargins left="0" right="0" top="0" bottom="0" header="0.5" footer="0"/>
  <pageSetup scale="68" orientation="portrait" r:id="rId1"/>
  <rowBreaks count="1" manualBreakCount="1">
    <brk id="2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F5FCE-BBDE-46CE-9564-2489177BDAA1}">
  <dimension ref="A1:R188"/>
  <sheetViews>
    <sheetView workbookViewId="0">
      <selection activeCell="O117" sqref="O117"/>
    </sheetView>
  </sheetViews>
  <sheetFormatPr defaultRowHeight="12.75" x14ac:dyDescent="0.2"/>
  <cols>
    <col min="1" max="1" width="29.140625" customWidth="1"/>
    <col min="2" max="2" width="13.5703125" customWidth="1"/>
    <col min="3" max="3" width="2" hidden="1" customWidth="1"/>
    <col min="4" max="4" width="0" hidden="1" customWidth="1"/>
    <col min="5" max="5" width="5.5703125" customWidth="1"/>
    <col min="6" max="6" width="39.5703125" customWidth="1"/>
    <col min="8" max="9" width="0" hidden="1" customWidth="1"/>
    <col min="17" max="17" width="19.7109375" customWidth="1"/>
  </cols>
  <sheetData>
    <row r="1" spans="1:18" x14ac:dyDescent="0.2">
      <c r="A1" s="166" t="s">
        <v>258</v>
      </c>
      <c r="B1" s="166" t="s">
        <v>259</v>
      </c>
    </row>
    <row r="2" spans="1:18" x14ac:dyDescent="0.2">
      <c r="A2" s="166"/>
      <c r="B2" s="166"/>
    </row>
    <row r="3" spans="1:18" x14ac:dyDescent="0.2">
      <c r="A3" s="170" t="s">
        <v>627</v>
      </c>
      <c r="B3" s="170"/>
      <c r="C3" s="133" t="s">
        <v>260</v>
      </c>
    </row>
    <row r="4" spans="1:18" x14ac:dyDescent="0.2">
      <c r="A4" s="167" t="s">
        <v>261</v>
      </c>
      <c r="B4" s="168" t="s">
        <v>262</v>
      </c>
      <c r="C4" s="168" t="s">
        <v>262</v>
      </c>
      <c r="H4" s="133"/>
    </row>
    <row r="5" spans="1:18" x14ac:dyDescent="0.2">
      <c r="A5" s="167" t="s">
        <v>263</v>
      </c>
      <c r="B5" s="168" t="s">
        <v>264</v>
      </c>
      <c r="C5" s="168" t="s">
        <v>264</v>
      </c>
      <c r="F5" s="166" t="s">
        <v>656</v>
      </c>
      <c r="G5" s="210" t="s">
        <v>969</v>
      </c>
      <c r="H5" s="133"/>
    </row>
    <row r="6" spans="1:18" ht="15" x14ac:dyDescent="0.25">
      <c r="A6" s="167" t="s">
        <v>265</v>
      </c>
      <c r="B6" s="168" t="s">
        <v>266</v>
      </c>
      <c r="C6" s="168" t="s">
        <v>266</v>
      </c>
      <c r="F6" s="209" t="s">
        <v>659</v>
      </c>
      <c r="G6" s="168" t="s">
        <v>284</v>
      </c>
      <c r="H6" s="168" t="s">
        <v>284</v>
      </c>
      <c r="P6" s="166" t="s">
        <v>967</v>
      </c>
    </row>
    <row r="7" spans="1:18" ht="15" x14ac:dyDescent="0.25">
      <c r="A7" s="167" t="s">
        <v>267</v>
      </c>
      <c r="B7" s="168" t="s">
        <v>268</v>
      </c>
      <c r="C7" s="168" t="s">
        <v>268</v>
      </c>
      <c r="F7" s="209" t="s">
        <v>660</v>
      </c>
      <c r="G7" s="168" t="s">
        <v>262</v>
      </c>
      <c r="H7" s="168" t="s">
        <v>262</v>
      </c>
      <c r="I7" s="133"/>
      <c r="P7" t="e">
        <f>'COVER PAGE'!#REF!</f>
        <v>#REF!</v>
      </c>
      <c r="R7" s="133" t="s">
        <v>968</v>
      </c>
    </row>
    <row r="8" spans="1:18" ht="15" x14ac:dyDescent="0.25">
      <c r="A8" s="167" t="s">
        <v>269</v>
      </c>
      <c r="B8" s="168" t="s">
        <v>270</v>
      </c>
      <c r="C8" s="168" t="s">
        <v>270</v>
      </c>
      <c r="F8" s="209" t="s">
        <v>661</v>
      </c>
      <c r="G8" s="168" t="s">
        <v>264</v>
      </c>
      <c r="H8" s="168" t="s">
        <v>264</v>
      </c>
      <c r="I8" s="133"/>
      <c r="P8" t="str">
        <f>'COVER PAGE'!A31</f>
        <v>LOCAL GOVERNMENT NAME:</v>
      </c>
      <c r="R8" s="133" t="s">
        <v>968</v>
      </c>
    </row>
    <row r="9" spans="1:18" ht="15" x14ac:dyDescent="0.25">
      <c r="A9" s="167" t="s">
        <v>271</v>
      </c>
      <c r="B9" s="168" t="s">
        <v>272</v>
      </c>
      <c r="C9" s="168" t="s">
        <v>272</v>
      </c>
      <c r="F9" s="209" t="s">
        <v>662</v>
      </c>
      <c r="G9" s="168" t="s">
        <v>266</v>
      </c>
      <c r="H9" s="168" t="s">
        <v>266</v>
      </c>
      <c r="I9" s="133"/>
      <c r="P9" t="str">
        <f>VLOOKUP(P8,F5:G186,2,FALSE)</f>
        <v>000000</v>
      </c>
    </row>
    <row r="10" spans="1:18" ht="15" x14ac:dyDescent="0.25">
      <c r="A10" s="167" t="s">
        <v>273</v>
      </c>
      <c r="B10" s="168" t="s">
        <v>274</v>
      </c>
      <c r="C10" s="168" t="s">
        <v>274</v>
      </c>
      <c r="F10" s="209" t="s">
        <v>663</v>
      </c>
      <c r="G10" s="168" t="s">
        <v>268</v>
      </c>
      <c r="H10" s="168" t="s">
        <v>268</v>
      </c>
      <c r="I10" s="133"/>
    </row>
    <row r="11" spans="1:18" ht="15" x14ac:dyDescent="0.25">
      <c r="A11" s="167" t="s">
        <v>275</v>
      </c>
      <c r="B11" s="168" t="s">
        <v>276</v>
      </c>
      <c r="C11" s="168" t="s">
        <v>276</v>
      </c>
      <c r="F11" s="209" t="s">
        <v>664</v>
      </c>
      <c r="G11" s="168" t="s">
        <v>270</v>
      </c>
      <c r="H11" s="168" t="s">
        <v>270</v>
      </c>
    </row>
    <row r="12" spans="1:18" ht="15" x14ac:dyDescent="0.25">
      <c r="A12" s="167" t="s">
        <v>277</v>
      </c>
      <c r="B12" s="168" t="s">
        <v>278</v>
      </c>
      <c r="C12" s="168" t="s">
        <v>278</v>
      </c>
      <c r="F12" s="209" t="s">
        <v>665</v>
      </c>
      <c r="G12" s="168" t="s">
        <v>272</v>
      </c>
      <c r="H12" s="168" t="s">
        <v>272</v>
      </c>
    </row>
    <row r="13" spans="1:18" ht="15" x14ac:dyDescent="0.25">
      <c r="A13" s="167" t="s">
        <v>279</v>
      </c>
      <c r="B13" s="168" t="s">
        <v>280</v>
      </c>
      <c r="C13" s="168" t="s">
        <v>280</v>
      </c>
      <c r="F13" s="209" t="s">
        <v>666</v>
      </c>
      <c r="G13" s="168" t="s">
        <v>274</v>
      </c>
      <c r="H13" s="168" t="s">
        <v>274</v>
      </c>
    </row>
    <row r="14" spans="1:18" ht="15" x14ac:dyDescent="0.25">
      <c r="A14" s="167" t="s">
        <v>281</v>
      </c>
      <c r="B14" s="168" t="s">
        <v>282</v>
      </c>
      <c r="C14" s="168" t="s">
        <v>282</v>
      </c>
      <c r="F14" s="209" t="s">
        <v>667</v>
      </c>
      <c r="G14" s="168" t="s">
        <v>276</v>
      </c>
      <c r="H14" s="168" t="s">
        <v>276</v>
      </c>
    </row>
    <row r="15" spans="1:18" ht="15" x14ac:dyDescent="0.25">
      <c r="A15" s="167" t="s">
        <v>283</v>
      </c>
      <c r="B15" s="168" t="s">
        <v>284</v>
      </c>
      <c r="C15" s="168" t="s">
        <v>284</v>
      </c>
      <c r="F15" s="209" t="s">
        <v>668</v>
      </c>
      <c r="G15" s="168" t="s">
        <v>354</v>
      </c>
      <c r="H15" s="168" t="s">
        <v>354</v>
      </c>
    </row>
    <row r="16" spans="1:18" ht="15" x14ac:dyDescent="0.25">
      <c r="A16" s="167" t="s">
        <v>285</v>
      </c>
      <c r="B16" s="168" t="s">
        <v>286</v>
      </c>
      <c r="C16" s="168" t="s">
        <v>286</v>
      </c>
      <c r="F16" s="209" t="s">
        <v>669</v>
      </c>
      <c r="G16" s="168" t="s">
        <v>426</v>
      </c>
      <c r="H16" t="s">
        <v>286</v>
      </c>
      <c r="I16" s="169" t="s">
        <v>670</v>
      </c>
    </row>
    <row r="17" spans="1:9" ht="15" x14ac:dyDescent="0.25">
      <c r="A17" s="167" t="s">
        <v>287</v>
      </c>
      <c r="B17" s="168" t="s">
        <v>288</v>
      </c>
      <c r="C17" s="168" t="s">
        <v>288</v>
      </c>
      <c r="F17" s="209" t="s">
        <v>671</v>
      </c>
      <c r="G17" s="168" t="s">
        <v>446</v>
      </c>
      <c r="H17" t="s">
        <v>292</v>
      </c>
      <c r="I17" s="169" t="s">
        <v>672</v>
      </c>
    </row>
    <row r="18" spans="1:9" ht="15" x14ac:dyDescent="0.25">
      <c r="A18" s="167" t="s">
        <v>289</v>
      </c>
      <c r="B18" s="168" t="s">
        <v>290</v>
      </c>
      <c r="C18" s="168" t="s">
        <v>290</v>
      </c>
      <c r="F18" s="209" t="s">
        <v>673</v>
      </c>
      <c r="G18" s="168" t="s">
        <v>592</v>
      </c>
      <c r="H18" t="s">
        <v>358</v>
      </c>
      <c r="I18" s="169" t="s">
        <v>674</v>
      </c>
    </row>
    <row r="19" spans="1:9" ht="15" x14ac:dyDescent="0.25">
      <c r="A19" s="167" t="s">
        <v>291</v>
      </c>
      <c r="B19" s="168" t="s">
        <v>292</v>
      </c>
      <c r="C19" s="168" t="s">
        <v>292</v>
      </c>
      <c r="F19" s="209" t="s">
        <v>675</v>
      </c>
      <c r="G19" s="168" t="s">
        <v>622</v>
      </c>
      <c r="H19" t="s">
        <v>372</v>
      </c>
      <c r="I19" s="169" t="s">
        <v>676</v>
      </c>
    </row>
    <row r="20" spans="1:9" ht="15" x14ac:dyDescent="0.25">
      <c r="A20" s="167" t="s">
        <v>293</v>
      </c>
      <c r="B20" s="168" t="s">
        <v>294</v>
      </c>
      <c r="C20" s="168" t="s">
        <v>294</v>
      </c>
      <c r="F20" s="209" t="s">
        <v>677</v>
      </c>
      <c r="G20" s="168" t="s">
        <v>474</v>
      </c>
      <c r="H20" t="s">
        <v>304</v>
      </c>
      <c r="I20" s="169" t="s">
        <v>678</v>
      </c>
    </row>
    <row r="21" spans="1:9" ht="15" x14ac:dyDescent="0.25">
      <c r="A21" s="167" t="s">
        <v>295</v>
      </c>
      <c r="B21" s="168" t="s">
        <v>296</v>
      </c>
      <c r="C21" s="168" t="s">
        <v>296</v>
      </c>
      <c r="F21" s="209" t="s">
        <v>679</v>
      </c>
      <c r="G21" s="168" t="s">
        <v>448</v>
      </c>
      <c r="H21" t="s">
        <v>292</v>
      </c>
      <c r="I21" s="169" t="s">
        <v>680</v>
      </c>
    </row>
    <row r="22" spans="1:9" ht="15" x14ac:dyDescent="0.25">
      <c r="A22" s="167" t="s">
        <v>297</v>
      </c>
      <c r="B22" s="168" t="s">
        <v>298</v>
      </c>
      <c r="C22" s="168" t="s">
        <v>298</v>
      </c>
      <c r="F22" s="209" t="s">
        <v>681</v>
      </c>
      <c r="G22" s="168" t="s">
        <v>382</v>
      </c>
      <c r="H22" t="s">
        <v>266</v>
      </c>
      <c r="I22" s="133" t="s">
        <v>682</v>
      </c>
    </row>
    <row r="23" spans="1:9" ht="15" x14ac:dyDescent="0.25">
      <c r="A23" s="167" t="s">
        <v>299</v>
      </c>
      <c r="B23" s="168" t="s">
        <v>300</v>
      </c>
      <c r="C23" s="168" t="s">
        <v>300</v>
      </c>
      <c r="F23" s="209" t="s">
        <v>683</v>
      </c>
      <c r="G23" s="168" t="s">
        <v>594</v>
      </c>
      <c r="H23" t="s">
        <v>360</v>
      </c>
      <c r="I23" s="169" t="s">
        <v>684</v>
      </c>
    </row>
    <row r="24" spans="1:9" ht="15" x14ac:dyDescent="0.25">
      <c r="A24" s="167" t="s">
        <v>301</v>
      </c>
      <c r="B24" s="168" t="s">
        <v>302</v>
      </c>
      <c r="C24" s="168" t="s">
        <v>302</v>
      </c>
      <c r="F24" s="209" t="s">
        <v>685</v>
      </c>
      <c r="G24" s="168" t="s">
        <v>572</v>
      </c>
      <c r="H24" t="s">
        <v>348</v>
      </c>
      <c r="I24" s="169" t="s">
        <v>686</v>
      </c>
    </row>
    <row r="25" spans="1:9" ht="15" x14ac:dyDescent="0.25">
      <c r="A25" s="167" t="s">
        <v>303</v>
      </c>
      <c r="B25" s="168" t="s">
        <v>304</v>
      </c>
      <c r="C25" s="168" t="s">
        <v>304</v>
      </c>
      <c r="F25" s="209" t="s">
        <v>687</v>
      </c>
      <c r="G25" s="168" t="s">
        <v>440</v>
      </c>
      <c r="H25" t="s">
        <v>290</v>
      </c>
      <c r="I25" s="169" t="s">
        <v>688</v>
      </c>
    </row>
    <row r="26" spans="1:9" ht="15" x14ac:dyDescent="0.25">
      <c r="A26" s="167" t="s">
        <v>305</v>
      </c>
      <c r="B26" s="168" t="s">
        <v>306</v>
      </c>
      <c r="C26" s="168" t="s">
        <v>306</v>
      </c>
      <c r="F26" s="209" t="s">
        <v>689</v>
      </c>
      <c r="G26" s="168" t="s">
        <v>536</v>
      </c>
      <c r="H26" t="s">
        <v>334</v>
      </c>
      <c r="I26" s="169" t="s">
        <v>690</v>
      </c>
    </row>
    <row r="27" spans="1:9" ht="15" x14ac:dyDescent="0.25">
      <c r="A27" s="167" t="s">
        <v>307</v>
      </c>
      <c r="B27" s="168" t="s">
        <v>308</v>
      </c>
      <c r="C27" s="168" t="s">
        <v>308</v>
      </c>
      <c r="F27" s="209" t="s">
        <v>691</v>
      </c>
      <c r="G27" s="168" t="s">
        <v>460</v>
      </c>
      <c r="H27" t="s">
        <v>296</v>
      </c>
      <c r="I27" s="169" t="s">
        <v>692</v>
      </c>
    </row>
    <row r="28" spans="1:9" ht="15" x14ac:dyDescent="0.25">
      <c r="A28" s="167" t="s">
        <v>309</v>
      </c>
      <c r="B28" s="168" t="s">
        <v>310</v>
      </c>
      <c r="C28" s="168" t="s">
        <v>310</v>
      </c>
      <c r="F28" s="209" t="s">
        <v>693</v>
      </c>
      <c r="G28" s="168" t="s">
        <v>542</v>
      </c>
      <c r="H28" t="s">
        <v>338</v>
      </c>
      <c r="I28" s="169" t="s">
        <v>694</v>
      </c>
    </row>
    <row r="29" spans="1:9" ht="15" x14ac:dyDescent="0.25">
      <c r="A29" s="167" t="s">
        <v>311</v>
      </c>
      <c r="B29" s="168" t="s">
        <v>312</v>
      </c>
      <c r="C29" s="168" t="s">
        <v>312</v>
      </c>
      <c r="F29" s="209" t="s">
        <v>695</v>
      </c>
      <c r="G29" s="168" t="s">
        <v>374</v>
      </c>
      <c r="H29" t="s">
        <v>262</v>
      </c>
      <c r="I29" s="133" t="s">
        <v>696</v>
      </c>
    </row>
    <row r="30" spans="1:9" ht="15" x14ac:dyDescent="0.25">
      <c r="A30" s="167" t="s">
        <v>313</v>
      </c>
      <c r="B30" s="168" t="s">
        <v>314</v>
      </c>
      <c r="C30" s="168" t="s">
        <v>314</v>
      </c>
      <c r="F30" s="209" t="s">
        <v>697</v>
      </c>
      <c r="G30" s="168" t="s">
        <v>488</v>
      </c>
      <c r="H30" t="s">
        <v>310</v>
      </c>
      <c r="I30" s="169" t="s">
        <v>698</v>
      </c>
    </row>
    <row r="31" spans="1:9" ht="15" x14ac:dyDescent="0.25">
      <c r="A31" s="167" t="s">
        <v>315</v>
      </c>
      <c r="B31" s="168" t="s">
        <v>316</v>
      </c>
      <c r="C31" s="168" t="s">
        <v>316</v>
      </c>
      <c r="F31" s="209" t="s">
        <v>699</v>
      </c>
      <c r="G31" s="168" t="s">
        <v>570</v>
      </c>
      <c r="H31" t="s">
        <v>348</v>
      </c>
      <c r="I31" s="169" t="s">
        <v>700</v>
      </c>
    </row>
    <row r="32" spans="1:9" ht="15" x14ac:dyDescent="0.25">
      <c r="A32" s="167" t="s">
        <v>317</v>
      </c>
      <c r="B32" s="168" t="s">
        <v>318</v>
      </c>
      <c r="C32" s="168" t="s">
        <v>318</v>
      </c>
      <c r="F32" s="209" t="s">
        <v>701</v>
      </c>
      <c r="G32" s="168" t="s">
        <v>410</v>
      </c>
      <c r="H32" t="s">
        <v>276</v>
      </c>
      <c r="I32" s="169" t="s">
        <v>702</v>
      </c>
    </row>
    <row r="33" spans="1:9" ht="15" x14ac:dyDescent="0.25">
      <c r="A33" s="167" t="s">
        <v>319</v>
      </c>
      <c r="B33" s="168" t="s">
        <v>320</v>
      </c>
      <c r="C33" s="168" t="s">
        <v>320</v>
      </c>
      <c r="F33" s="209" t="s">
        <v>703</v>
      </c>
      <c r="G33" s="168" t="s">
        <v>610</v>
      </c>
      <c r="H33" t="s">
        <v>366</v>
      </c>
      <c r="I33" s="169" t="s">
        <v>704</v>
      </c>
    </row>
    <row r="34" spans="1:9" ht="15" x14ac:dyDescent="0.25">
      <c r="A34" s="167" t="s">
        <v>321</v>
      </c>
      <c r="B34" s="168" t="s">
        <v>322</v>
      </c>
      <c r="C34" s="168" t="s">
        <v>322</v>
      </c>
      <c r="F34" s="209" t="s">
        <v>705</v>
      </c>
      <c r="G34" s="168" t="s">
        <v>422</v>
      </c>
      <c r="H34" t="s">
        <v>282</v>
      </c>
      <c r="I34" s="169" t="s">
        <v>706</v>
      </c>
    </row>
    <row r="35" spans="1:9" ht="15" x14ac:dyDescent="0.25">
      <c r="A35" s="167" t="s">
        <v>323</v>
      </c>
      <c r="B35" s="168" t="s">
        <v>324</v>
      </c>
      <c r="C35" s="168" t="s">
        <v>324</v>
      </c>
      <c r="F35" s="209" t="s">
        <v>707</v>
      </c>
      <c r="G35" s="168" t="s">
        <v>404</v>
      </c>
      <c r="H35" t="s">
        <v>274</v>
      </c>
      <c r="I35" s="169" t="s">
        <v>708</v>
      </c>
    </row>
    <row r="36" spans="1:9" ht="15" x14ac:dyDescent="0.25">
      <c r="A36" s="167" t="s">
        <v>325</v>
      </c>
      <c r="B36" s="168" t="s">
        <v>326</v>
      </c>
      <c r="C36" s="168" t="s">
        <v>326</v>
      </c>
      <c r="F36" s="209" t="s">
        <v>709</v>
      </c>
      <c r="G36" s="168" t="s">
        <v>548</v>
      </c>
      <c r="H36" t="s">
        <v>342</v>
      </c>
      <c r="I36" s="169" t="s">
        <v>710</v>
      </c>
    </row>
    <row r="37" spans="1:9" ht="15" x14ac:dyDescent="0.25">
      <c r="A37" s="167" t="s">
        <v>327</v>
      </c>
      <c r="B37" s="168" t="s">
        <v>328</v>
      </c>
      <c r="C37" s="168" t="s">
        <v>328</v>
      </c>
      <c r="F37" s="209" t="s">
        <v>711</v>
      </c>
      <c r="G37" s="168" t="s">
        <v>378</v>
      </c>
      <c r="H37" t="s">
        <v>264</v>
      </c>
      <c r="I37" s="133" t="s">
        <v>712</v>
      </c>
    </row>
    <row r="38" spans="1:9" ht="15" x14ac:dyDescent="0.25">
      <c r="A38" s="167" t="s">
        <v>329</v>
      </c>
      <c r="B38" s="168" t="s">
        <v>330</v>
      </c>
      <c r="C38" s="168" t="s">
        <v>330</v>
      </c>
      <c r="F38" s="209" t="s">
        <v>713</v>
      </c>
      <c r="G38" s="168" t="s">
        <v>384</v>
      </c>
      <c r="H38" t="s">
        <v>266</v>
      </c>
      <c r="I38" s="133" t="s">
        <v>714</v>
      </c>
    </row>
    <row r="39" spans="1:9" ht="15" x14ac:dyDescent="0.25">
      <c r="A39" s="167" t="s">
        <v>331</v>
      </c>
      <c r="B39" s="168" t="s">
        <v>332</v>
      </c>
      <c r="C39" s="168" t="s">
        <v>332</v>
      </c>
      <c r="F39" s="209" t="s">
        <v>715</v>
      </c>
      <c r="G39" s="168" t="s">
        <v>616</v>
      </c>
      <c r="H39" t="s">
        <v>368</v>
      </c>
      <c r="I39" s="169" t="s">
        <v>716</v>
      </c>
    </row>
    <row r="40" spans="1:9" ht="15" x14ac:dyDescent="0.25">
      <c r="A40" s="167" t="s">
        <v>333</v>
      </c>
      <c r="B40" s="168" t="s">
        <v>334</v>
      </c>
      <c r="C40" s="168" t="s">
        <v>334</v>
      </c>
      <c r="F40" s="209" t="s">
        <v>717</v>
      </c>
      <c r="G40" s="168" t="s">
        <v>470</v>
      </c>
      <c r="H40" t="s">
        <v>302</v>
      </c>
      <c r="I40" s="169" t="s">
        <v>718</v>
      </c>
    </row>
    <row r="41" spans="1:9" ht="15" x14ac:dyDescent="0.25">
      <c r="A41" s="167" t="s">
        <v>335</v>
      </c>
      <c r="B41" s="168" t="s">
        <v>336</v>
      </c>
      <c r="C41" s="168" t="s">
        <v>336</v>
      </c>
      <c r="F41" s="209" t="s">
        <v>719</v>
      </c>
      <c r="G41" s="168" t="s">
        <v>490</v>
      </c>
      <c r="H41" t="s">
        <v>310</v>
      </c>
      <c r="I41" s="169" t="s">
        <v>720</v>
      </c>
    </row>
    <row r="42" spans="1:9" ht="15" x14ac:dyDescent="0.25">
      <c r="A42" s="167" t="s">
        <v>337</v>
      </c>
      <c r="B42" s="168" t="s">
        <v>338</v>
      </c>
      <c r="C42" s="168" t="s">
        <v>338</v>
      </c>
      <c r="F42" s="209" t="s">
        <v>721</v>
      </c>
      <c r="G42" s="168" t="s">
        <v>442</v>
      </c>
      <c r="H42" t="s">
        <v>290</v>
      </c>
      <c r="I42" s="169" t="s">
        <v>722</v>
      </c>
    </row>
    <row r="43" spans="1:9" ht="15" x14ac:dyDescent="0.25">
      <c r="A43" s="167" t="s">
        <v>339</v>
      </c>
      <c r="B43" s="168" t="s">
        <v>340</v>
      </c>
      <c r="C43" s="168" t="s">
        <v>340</v>
      </c>
      <c r="F43" s="209" t="s">
        <v>723</v>
      </c>
      <c r="G43" s="168" t="s">
        <v>626</v>
      </c>
      <c r="H43" t="s">
        <v>372</v>
      </c>
      <c r="I43" s="169" t="s">
        <v>724</v>
      </c>
    </row>
    <row r="44" spans="1:9" ht="15" x14ac:dyDescent="0.25">
      <c r="A44" s="167" t="s">
        <v>341</v>
      </c>
      <c r="B44" s="168" t="s">
        <v>342</v>
      </c>
      <c r="C44" s="168" t="s">
        <v>342</v>
      </c>
      <c r="F44" s="209" t="s">
        <v>725</v>
      </c>
      <c r="G44" s="168" t="s">
        <v>434</v>
      </c>
      <c r="H44" t="s">
        <v>288</v>
      </c>
      <c r="I44" s="169" t="s">
        <v>726</v>
      </c>
    </row>
    <row r="45" spans="1:9" ht="15" x14ac:dyDescent="0.25">
      <c r="A45" s="167" t="s">
        <v>343</v>
      </c>
      <c r="B45" s="168" t="s">
        <v>344</v>
      </c>
      <c r="C45" s="168" t="s">
        <v>344</v>
      </c>
      <c r="F45" s="209" t="s">
        <v>727</v>
      </c>
      <c r="G45" s="168" t="s">
        <v>496</v>
      </c>
      <c r="H45" t="s">
        <v>314</v>
      </c>
      <c r="I45" s="169" t="s">
        <v>728</v>
      </c>
    </row>
    <row r="46" spans="1:9" ht="15" x14ac:dyDescent="0.25">
      <c r="A46" s="167" t="s">
        <v>345</v>
      </c>
      <c r="B46" s="168" t="s">
        <v>346</v>
      </c>
      <c r="C46" s="168" t="s">
        <v>346</v>
      </c>
      <c r="F46" s="209" t="s">
        <v>729</v>
      </c>
      <c r="G46" s="168" t="s">
        <v>526</v>
      </c>
      <c r="H46" t="s">
        <v>328</v>
      </c>
      <c r="I46" s="169" t="s">
        <v>730</v>
      </c>
    </row>
    <row r="47" spans="1:9" ht="15" x14ac:dyDescent="0.25">
      <c r="A47" s="167" t="s">
        <v>347</v>
      </c>
      <c r="B47" s="168" t="s">
        <v>348</v>
      </c>
      <c r="C47" s="168" t="s">
        <v>348</v>
      </c>
      <c r="F47" s="209" t="s">
        <v>731</v>
      </c>
      <c r="G47" s="168" t="s">
        <v>532</v>
      </c>
      <c r="H47" t="s">
        <v>332</v>
      </c>
      <c r="I47" s="169" t="s">
        <v>732</v>
      </c>
    </row>
    <row r="48" spans="1:9" ht="15" x14ac:dyDescent="0.25">
      <c r="A48" s="167" t="s">
        <v>349</v>
      </c>
      <c r="B48" s="168" t="s">
        <v>350</v>
      </c>
      <c r="C48" s="168" t="s">
        <v>350</v>
      </c>
      <c r="F48" s="209" t="s">
        <v>733</v>
      </c>
      <c r="G48" s="168" t="s">
        <v>416</v>
      </c>
      <c r="H48" t="s">
        <v>278</v>
      </c>
      <c r="I48" s="169" t="s">
        <v>734</v>
      </c>
    </row>
    <row r="49" spans="1:9" ht="15" x14ac:dyDescent="0.25">
      <c r="A49" s="167" t="s">
        <v>351</v>
      </c>
      <c r="B49" s="168" t="s">
        <v>352</v>
      </c>
      <c r="C49" s="168" t="s">
        <v>352</v>
      </c>
      <c r="F49" s="209" t="s">
        <v>735</v>
      </c>
      <c r="G49" s="168" t="s">
        <v>518</v>
      </c>
      <c r="H49" t="s">
        <v>324</v>
      </c>
      <c r="I49" s="169" t="s">
        <v>736</v>
      </c>
    </row>
    <row r="50" spans="1:9" ht="15" x14ac:dyDescent="0.25">
      <c r="A50" s="167" t="s">
        <v>353</v>
      </c>
      <c r="B50" s="168" t="s">
        <v>354</v>
      </c>
      <c r="C50" s="168" t="s">
        <v>354</v>
      </c>
      <c r="F50" s="209" t="s">
        <v>737</v>
      </c>
      <c r="G50" s="168" t="s">
        <v>584</v>
      </c>
      <c r="H50" t="s">
        <v>352</v>
      </c>
      <c r="I50" s="169" t="s">
        <v>738</v>
      </c>
    </row>
    <row r="51" spans="1:9" ht="15" x14ac:dyDescent="0.25">
      <c r="A51" s="167" t="s">
        <v>355</v>
      </c>
      <c r="B51" s="168" t="s">
        <v>356</v>
      </c>
      <c r="C51" s="168" t="s">
        <v>356</v>
      </c>
      <c r="F51" s="209" t="s">
        <v>739</v>
      </c>
      <c r="G51" s="168" t="s">
        <v>482</v>
      </c>
      <c r="H51" t="s">
        <v>308</v>
      </c>
      <c r="I51" s="169" t="s">
        <v>740</v>
      </c>
    </row>
    <row r="52" spans="1:9" ht="15" x14ac:dyDescent="0.25">
      <c r="A52" s="167" t="s">
        <v>357</v>
      </c>
      <c r="B52" s="168" t="s">
        <v>358</v>
      </c>
      <c r="C52" s="168" t="s">
        <v>358</v>
      </c>
      <c r="F52" s="209" t="s">
        <v>741</v>
      </c>
      <c r="G52" s="168" t="s">
        <v>566</v>
      </c>
      <c r="H52" t="s">
        <v>346</v>
      </c>
      <c r="I52" s="169" t="s">
        <v>742</v>
      </c>
    </row>
    <row r="53" spans="1:9" ht="15" x14ac:dyDescent="0.25">
      <c r="A53" s="167" t="s">
        <v>359</v>
      </c>
      <c r="B53" s="168" t="s">
        <v>360</v>
      </c>
      <c r="C53" s="168" t="s">
        <v>360</v>
      </c>
      <c r="F53" s="209" t="s">
        <v>743</v>
      </c>
      <c r="G53" s="168" t="s">
        <v>396</v>
      </c>
      <c r="H53" t="s">
        <v>270</v>
      </c>
      <c r="I53" s="133" t="s">
        <v>744</v>
      </c>
    </row>
    <row r="54" spans="1:9" ht="15" x14ac:dyDescent="0.25">
      <c r="A54" s="167" t="s">
        <v>361</v>
      </c>
      <c r="B54" s="168" t="s">
        <v>362</v>
      </c>
      <c r="C54" s="168" t="s">
        <v>362</v>
      </c>
      <c r="F54" s="209" t="s">
        <v>745</v>
      </c>
      <c r="G54" s="168" t="s">
        <v>484</v>
      </c>
      <c r="H54" t="s">
        <v>308</v>
      </c>
      <c r="I54" s="169" t="s">
        <v>746</v>
      </c>
    </row>
    <row r="55" spans="1:9" ht="15" x14ac:dyDescent="0.25">
      <c r="A55" s="167" t="s">
        <v>363</v>
      </c>
      <c r="B55" s="168" t="s">
        <v>364</v>
      </c>
      <c r="C55" s="168" t="s">
        <v>364</v>
      </c>
      <c r="F55" s="209" t="s">
        <v>747</v>
      </c>
      <c r="G55" s="168" t="s">
        <v>522</v>
      </c>
      <c r="H55" t="s">
        <v>326</v>
      </c>
      <c r="I55" s="169" t="s">
        <v>748</v>
      </c>
    </row>
    <row r="56" spans="1:9" ht="15" x14ac:dyDescent="0.25">
      <c r="A56" s="167" t="s">
        <v>365</v>
      </c>
      <c r="B56" s="168" t="s">
        <v>366</v>
      </c>
      <c r="C56" s="168" t="s">
        <v>366</v>
      </c>
      <c r="F56" s="209" t="s">
        <v>749</v>
      </c>
      <c r="G56" s="168" t="s">
        <v>420</v>
      </c>
      <c r="H56" t="s">
        <v>280</v>
      </c>
      <c r="I56" s="169" t="s">
        <v>750</v>
      </c>
    </row>
    <row r="57" spans="1:9" ht="15" x14ac:dyDescent="0.25">
      <c r="A57" s="167" t="s">
        <v>367</v>
      </c>
      <c r="B57" s="168" t="s">
        <v>368</v>
      </c>
      <c r="C57" s="168" t="s">
        <v>368</v>
      </c>
      <c r="F57" s="209" t="s">
        <v>751</v>
      </c>
      <c r="G57" s="168" t="s">
        <v>602</v>
      </c>
      <c r="H57" t="s">
        <v>362</v>
      </c>
      <c r="I57" s="169" t="s">
        <v>752</v>
      </c>
    </row>
    <row r="58" spans="1:9" ht="15" x14ac:dyDescent="0.25">
      <c r="A58" s="167" t="s">
        <v>369</v>
      </c>
      <c r="B58" s="168" t="s">
        <v>370</v>
      </c>
      <c r="C58" s="168" t="s">
        <v>370</v>
      </c>
      <c r="F58" s="209" t="s">
        <v>753</v>
      </c>
      <c r="G58" s="168" t="s">
        <v>556</v>
      </c>
      <c r="H58" t="s">
        <v>344</v>
      </c>
      <c r="I58" s="169" t="s">
        <v>754</v>
      </c>
    </row>
    <row r="59" spans="1:9" ht="15" x14ac:dyDescent="0.25">
      <c r="A59" s="167" t="s">
        <v>371</v>
      </c>
      <c r="B59" s="168" t="s">
        <v>372</v>
      </c>
      <c r="C59" s="168" t="s">
        <v>372</v>
      </c>
      <c r="F59" s="209" t="s">
        <v>755</v>
      </c>
      <c r="G59" s="168" t="s">
        <v>578</v>
      </c>
      <c r="H59" t="s">
        <v>350</v>
      </c>
      <c r="I59" s="169" t="s">
        <v>756</v>
      </c>
    </row>
    <row r="60" spans="1:9" ht="15" x14ac:dyDescent="0.25">
      <c r="A60" s="169"/>
      <c r="B60" s="169"/>
      <c r="C60" s="168"/>
      <c r="F60" s="209" t="s">
        <v>757</v>
      </c>
      <c r="G60" s="168" t="s">
        <v>452</v>
      </c>
      <c r="H60" t="s">
        <v>292</v>
      </c>
      <c r="I60" s="169" t="s">
        <v>758</v>
      </c>
    </row>
    <row r="61" spans="1:9" ht="15" x14ac:dyDescent="0.25">
      <c r="A61" s="171" t="s">
        <v>628</v>
      </c>
      <c r="B61" s="172"/>
      <c r="C61" s="168"/>
      <c r="F61" s="209" t="s">
        <v>759</v>
      </c>
      <c r="G61" s="168" t="s">
        <v>386</v>
      </c>
      <c r="H61" t="s">
        <v>268</v>
      </c>
      <c r="I61" s="133" t="s">
        <v>760</v>
      </c>
    </row>
    <row r="62" spans="1:9" ht="15" x14ac:dyDescent="0.25">
      <c r="A62" s="167" t="s">
        <v>425</v>
      </c>
      <c r="B62" s="168" t="s">
        <v>426</v>
      </c>
      <c r="C62" t="str">
        <f>B4</f>
        <v>010101</v>
      </c>
      <c r="F62" s="209" t="s">
        <v>761</v>
      </c>
      <c r="G62" s="168" t="s">
        <v>500</v>
      </c>
      <c r="H62" t="s">
        <v>314</v>
      </c>
      <c r="I62" s="169" t="s">
        <v>762</v>
      </c>
    </row>
    <row r="63" spans="1:9" ht="15" x14ac:dyDescent="0.25">
      <c r="A63" s="167" t="s">
        <v>445</v>
      </c>
      <c r="B63" s="168" t="s">
        <v>446</v>
      </c>
      <c r="C63" t="str">
        <f>B4</f>
        <v>010101</v>
      </c>
      <c r="F63" s="209" t="s">
        <v>763</v>
      </c>
      <c r="G63" s="168" t="s">
        <v>512</v>
      </c>
      <c r="H63" t="s">
        <v>320</v>
      </c>
      <c r="I63" s="169" t="s">
        <v>764</v>
      </c>
    </row>
    <row r="64" spans="1:9" ht="15" x14ac:dyDescent="0.25">
      <c r="A64" s="167" t="s">
        <v>591</v>
      </c>
      <c r="B64" s="168" t="s">
        <v>592</v>
      </c>
      <c r="C64" t="str">
        <f>B5</f>
        <v>010201</v>
      </c>
      <c r="F64" s="209" t="s">
        <v>765</v>
      </c>
      <c r="G64" s="168" t="s">
        <v>444</v>
      </c>
      <c r="H64" t="s">
        <v>290</v>
      </c>
      <c r="I64" s="169" t="s">
        <v>766</v>
      </c>
    </row>
    <row r="65" spans="1:9" ht="15" x14ac:dyDescent="0.25">
      <c r="A65" s="167" t="s">
        <v>621</v>
      </c>
      <c r="B65" s="168" t="s">
        <v>622</v>
      </c>
      <c r="C65" t="str">
        <f>B5</f>
        <v>010201</v>
      </c>
      <c r="F65" s="209" t="s">
        <v>767</v>
      </c>
      <c r="G65" s="168" t="s">
        <v>568</v>
      </c>
      <c r="H65" t="s">
        <v>346</v>
      </c>
      <c r="I65" s="169" t="s">
        <v>768</v>
      </c>
    </row>
    <row r="66" spans="1:9" ht="15" x14ac:dyDescent="0.25">
      <c r="A66" s="167" t="s">
        <v>473</v>
      </c>
      <c r="B66" s="168" t="s">
        <v>474</v>
      </c>
      <c r="C66" t="str">
        <f>B6</f>
        <v>010301</v>
      </c>
      <c r="F66" s="209" t="s">
        <v>769</v>
      </c>
      <c r="G66" s="168" t="s">
        <v>278</v>
      </c>
      <c r="H66" s="168" t="s">
        <v>278</v>
      </c>
    </row>
    <row r="67" spans="1:9" ht="15" x14ac:dyDescent="0.25">
      <c r="A67" s="167" t="s">
        <v>447</v>
      </c>
      <c r="B67" s="168" t="s">
        <v>448</v>
      </c>
      <c r="C67" t="str">
        <f>B6</f>
        <v>010301</v>
      </c>
      <c r="F67" s="209" t="s">
        <v>770</v>
      </c>
      <c r="G67" s="168" t="s">
        <v>280</v>
      </c>
      <c r="H67" s="168" t="s">
        <v>280</v>
      </c>
    </row>
    <row r="68" spans="1:9" ht="15" x14ac:dyDescent="0.25">
      <c r="A68" s="167" t="s">
        <v>381</v>
      </c>
      <c r="B68" s="168" t="s">
        <v>382</v>
      </c>
      <c r="C68" t="str">
        <f>B7</f>
        <v>010401</v>
      </c>
      <c r="F68" s="209" t="s">
        <v>771</v>
      </c>
      <c r="G68" s="168" t="s">
        <v>282</v>
      </c>
      <c r="H68" s="168" t="s">
        <v>282</v>
      </c>
    </row>
    <row r="69" spans="1:9" ht="15" x14ac:dyDescent="0.25">
      <c r="A69" s="167" t="s">
        <v>593</v>
      </c>
      <c r="B69" s="168" t="s">
        <v>594</v>
      </c>
      <c r="C69" t="str">
        <f>B8</f>
        <v>010501</v>
      </c>
      <c r="F69" s="209" t="s">
        <v>772</v>
      </c>
      <c r="G69" s="168" t="s">
        <v>286</v>
      </c>
      <c r="H69" s="168" t="s">
        <v>286</v>
      </c>
    </row>
    <row r="70" spans="1:9" ht="15" x14ac:dyDescent="0.25">
      <c r="A70" s="167" t="s">
        <v>571</v>
      </c>
      <c r="B70" s="168" t="s">
        <v>572</v>
      </c>
      <c r="C70" t="str">
        <f>B8</f>
        <v>010501</v>
      </c>
      <c r="F70" s="209" t="s">
        <v>773</v>
      </c>
      <c r="G70" s="168" t="s">
        <v>288</v>
      </c>
      <c r="H70" s="168" t="s">
        <v>288</v>
      </c>
    </row>
    <row r="71" spans="1:9" ht="15" x14ac:dyDescent="0.25">
      <c r="A71" s="167" t="s">
        <v>439</v>
      </c>
      <c r="B71" s="168" t="s">
        <v>440</v>
      </c>
      <c r="C71" t="str">
        <f>B8</f>
        <v>010501</v>
      </c>
      <c r="F71" s="209" t="s">
        <v>774</v>
      </c>
      <c r="G71" s="168" t="s">
        <v>290</v>
      </c>
      <c r="H71" s="168" t="s">
        <v>290</v>
      </c>
    </row>
    <row r="72" spans="1:9" ht="15" x14ac:dyDescent="0.25">
      <c r="A72" s="167" t="s">
        <v>535</v>
      </c>
      <c r="B72" s="168" t="s">
        <v>536</v>
      </c>
      <c r="C72" t="str">
        <f>B8</f>
        <v>010501</v>
      </c>
      <c r="F72" s="209" t="s">
        <v>775</v>
      </c>
      <c r="G72" s="168" t="s">
        <v>292</v>
      </c>
      <c r="H72" s="168" t="s">
        <v>292</v>
      </c>
    </row>
    <row r="73" spans="1:9" ht="15" x14ac:dyDescent="0.25">
      <c r="A73" s="167" t="s">
        <v>459</v>
      </c>
      <c r="B73" s="168" t="s">
        <v>460</v>
      </c>
      <c r="C73" t="str">
        <f>B8</f>
        <v>010501</v>
      </c>
      <c r="F73" s="209" t="s">
        <v>776</v>
      </c>
      <c r="G73" s="168" t="s">
        <v>294</v>
      </c>
      <c r="H73" s="168" t="s">
        <v>294</v>
      </c>
    </row>
    <row r="74" spans="1:9" ht="15" x14ac:dyDescent="0.25">
      <c r="A74" s="167" t="s">
        <v>541</v>
      </c>
      <c r="B74" s="168" t="s">
        <v>542</v>
      </c>
      <c r="C74" t="str">
        <f>B9</f>
        <v>010601</v>
      </c>
      <c r="F74" s="209" t="s">
        <v>777</v>
      </c>
      <c r="G74" s="168" t="s">
        <v>296</v>
      </c>
      <c r="H74" s="168" t="s">
        <v>296</v>
      </c>
    </row>
    <row r="75" spans="1:9" ht="15" x14ac:dyDescent="0.25">
      <c r="A75" s="167" t="s">
        <v>373</v>
      </c>
      <c r="B75" s="168" t="s">
        <v>374</v>
      </c>
      <c r="C75" t="str">
        <f>B10</f>
        <v>010701</v>
      </c>
      <c r="F75" s="209" t="s">
        <v>778</v>
      </c>
      <c r="G75" s="168" t="s">
        <v>298</v>
      </c>
      <c r="H75" s="168" t="s">
        <v>298</v>
      </c>
    </row>
    <row r="76" spans="1:9" ht="15" x14ac:dyDescent="0.25">
      <c r="A76" s="167" t="s">
        <v>487</v>
      </c>
      <c r="B76" s="168" t="s">
        <v>488</v>
      </c>
      <c r="C76" t="str">
        <f>B10</f>
        <v>010701</v>
      </c>
      <c r="F76" s="209" t="s">
        <v>779</v>
      </c>
      <c r="G76" s="168" t="s">
        <v>300</v>
      </c>
      <c r="H76" s="168" t="s">
        <v>300</v>
      </c>
    </row>
    <row r="77" spans="1:9" ht="15" x14ac:dyDescent="0.25">
      <c r="A77" s="167" t="s">
        <v>569</v>
      </c>
      <c r="B77" s="168" t="s">
        <v>570</v>
      </c>
      <c r="C77" t="str">
        <f>B10</f>
        <v>010701</v>
      </c>
      <c r="F77" s="209" t="s">
        <v>780</v>
      </c>
      <c r="G77" s="168" t="s">
        <v>302</v>
      </c>
      <c r="H77" s="168" t="s">
        <v>302</v>
      </c>
    </row>
    <row r="78" spans="1:9" ht="15" x14ac:dyDescent="0.25">
      <c r="A78" s="167" t="s">
        <v>409</v>
      </c>
      <c r="B78" s="168" t="s">
        <v>410</v>
      </c>
      <c r="C78" t="str">
        <f>B10</f>
        <v>010701</v>
      </c>
      <c r="F78" s="209" t="s">
        <v>781</v>
      </c>
      <c r="G78" s="168" t="s">
        <v>304</v>
      </c>
      <c r="H78" s="168" t="s">
        <v>304</v>
      </c>
    </row>
    <row r="79" spans="1:9" ht="15" x14ac:dyDescent="0.25">
      <c r="A79" s="167" t="s">
        <v>609</v>
      </c>
      <c r="B79" s="168" t="s">
        <v>610</v>
      </c>
      <c r="C79" t="str">
        <f>B11</f>
        <v>010801</v>
      </c>
      <c r="F79" s="209" t="s">
        <v>782</v>
      </c>
      <c r="G79" s="168" t="s">
        <v>306</v>
      </c>
      <c r="H79" s="168" t="s">
        <v>306</v>
      </c>
    </row>
    <row r="80" spans="1:9" ht="15" x14ac:dyDescent="0.25">
      <c r="A80" s="167" t="s">
        <v>421</v>
      </c>
      <c r="B80" s="168" t="s">
        <v>422</v>
      </c>
      <c r="C80" t="str">
        <f>B11</f>
        <v>010801</v>
      </c>
      <c r="F80" s="209" t="s">
        <v>783</v>
      </c>
      <c r="G80" s="168" t="s">
        <v>308</v>
      </c>
      <c r="H80" s="168" t="s">
        <v>308</v>
      </c>
    </row>
    <row r="81" spans="1:8" ht="15" x14ac:dyDescent="0.25">
      <c r="A81" s="167" t="s">
        <v>403</v>
      </c>
      <c r="B81" s="168" t="s">
        <v>404</v>
      </c>
      <c r="C81" t="str">
        <f>B11</f>
        <v>010801</v>
      </c>
      <c r="F81" s="209" t="s">
        <v>784</v>
      </c>
      <c r="G81" s="168" t="s">
        <v>310</v>
      </c>
      <c r="H81" s="168" t="s">
        <v>310</v>
      </c>
    </row>
    <row r="82" spans="1:8" ht="15" x14ac:dyDescent="0.25">
      <c r="A82" s="167" t="s">
        <v>547</v>
      </c>
      <c r="B82" s="168" t="s">
        <v>548</v>
      </c>
      <c r="C82" t="str">
        <f>B12</f>
        <v>010901</v>
      </c>
      <c r="F82" s="209" t="s">
        <v>785</v>
      </c>
      <c r="G82" s="168" t="s">
        <v>312</v>
      </c>
      <c r="H82" s="168" t="s">
        <v>312</v>
      </c>
    </row>
    <row r="83" spans="1:8" ht="15" x14ac:dyDescent="0.25">
      <c r="A83" s="167" t="s">
        <v>377</v>
      </c>
      <c r="B83" s="168" t="s">
        <v>378</v>
      </c>
      <c r="C83" t="str">
        <f>B12</f>
        <v>010901</v>
      </c>
      <c r="F83" s="209" t="s">
        <v>786</v>
      </c>
      <c r="G83" s="168" t="s">
        <v>314</v>
      </c>
      <c r="H83" s="168" t="s">
        <v>314</v>
      </c>
    </row>
    <row r="84" spans="1:8" ht="15" x14ac:dyDescent="0.25">
      <c r="A84" s="167" t="s">
        <v>383</v>
      </c>
      <c r="B84" s="168" t="s">
        <v>384</v>
      </c>
      <c r="C84" t="str">
        <f>B13</f>
        <v>011001</v>
      </c>
      <c r="F84" s="209" t="s">
        <v>787</v>
      </c>
      <c r="G84" s="168" t="s">
        <v>316</v>
      </c>
      <c r="H84" s="168" t="s">
        <v>316</v>
      </c>
    </row>
    <row r="85" spans="1:8" ht="15" x14ac:dyDescent="0.25">
      <c r="A85" s="167" t="s">
        <v>615</v>
      </c>
      <c r="B85" s="168" t="s">
        <v>616</v>
      </c>
      <c r="C85" t="str">
        <f>B13</f>
        <v>011001</v>
      </c>
      <c r="F85" s="209" t="s">
        <v>788</v>
      </c>
      <c r="G85" s="168" t="s">
        <v>318</v>
      </c>
      <c r="H85" s="168" t="s">
        <v>318</v>
      </c>
    </row>
    <row r="86" spans="1:8" ht="15" x14ac:dyDescent="0.25">
      <c r="A86" s="167" t="s">
        <v>469</v>
      </c>
      <c r="B86" s="168" t="s">
        <v>470</v>
      </c>
      <c r="C86" t="str">
        <f>B14</f>
        <v>011101</v>
      </c>
      <c r="F86" s="209" t="s">
        <v>789</v>
      </c>
      <c r="G86" s="168" t="s">
        <v>320</v>
      </c>
      <c r="H86" s="168" t="s">
        <v>320</v>
      </c>
    </row>
    <row r="87" spans="1:8" ht="15" x14ac:dyDescent="0.25">
      <c r="A87" s="167" t="s">
        <v>489</v>
      </c>
      <c r="B87" s="168" t="s">
        <v>490</v>
      </c>
      <c r="C87" t="str">
        <f>B14</f>
        <v>011101</v>
      </c>
      <c r="F87" s="209" t="s">
        <v>790</v>
      </c>
      <c r="G87" s="168" t="s">
        <v>322</v>
      </c>
      <c r="H87" s="168" t="s">
        <v>322</v>
      </c>
    </row>
    <row r="88" spans="1:8" ht="15" x14ac:dyDescent="0.25">
      <c r="A88" s="167" t="s">
        <v>441</v>
      </c>
      <c r="B88" s="168" t="s">
        <v>442</v>
      </c>
      <c r="C88" t="str">
        <f>B16</f>
        <v>011301</v>
      </c>
      <c r="F88" s="209" t="s">
        <v>791</v>
      </c>
      <c r="G88" s="168" t="s">
        <v>324</v>
      </c>
      <c r="H88" s="168" t="s">
        <v>324</v>
      </c>
    </row>
    <row r="89" spans="1:8" ht="15" x14ac:dyDescent="0.25">
      <c r="A89" s="167" t="s">
        <v>625</v>
      </c>
      <c r="B89" s="168" t="s">
        <v>626</v>
      </c>
      <c r="C89" t="str">
        <f>B16</f>
        <v>011301</v>
      </c>
      <c r="F89" s="209" t="s">
        <v>792</v>
      </c>
      <c r="G89" s="168" t="s">
        <v>326</v>
      </c>
      <c r="H89" s="168" t="s">
        <v>326</v>
      </c>
    </row>
    <row r="90" spans="1:8" ht="15" x14ac:dyDescent="0.25">
      <c r="A90" s="167" t="s">
        <v>433</v>
      </c>
      <c r="B90" s="168" t="s">
        <v>434</v>
      </c>
      <c r="C90" t="str">
        <f>B17</f>
        <v>011401</v>
      </c>
      <c r="F90" s="209" t="s">
        <v>793</v>
      </c>
      <c r="G90" s="168" t="s">
        <v>328</v>
      </c>
      <c r="H90" s="168" t="s">
        <v>328</v>
      </c>
    </row>
    <row r="91" spans="1:8" ht="15" x14ac:dyDescent="0.25">
      <c r="A91" s="167" t="s">
        <v>495</v>
      </c>
      <c r="B91" s="168" t="s">
        <v>496</v>
      </c>
      <c r="C91" t="str">
        <f>B17</f>
        <v>011401</v>
      </c>
      <c r="F91" s="209" t="s">
        <v>794</v>
      </c>
      <c r="G91" s="168" t="s">
        <v>330</v>
      </c>
      <c r="H91" s="168" t="s">
        <v>330</v>
      </c>
    </row>
    <row r="92" spans="1:8" ht="15" x14ac:dyDescent="0.25">
      <c r="A92" s="167" t="s">
        <v>525</v>
      </c>
      <c r="B92" s="168" t="s">
        <v>526</v>
      </c>
      <c r="C92" t="str">
        <f>B17</f>
        <v>011401</v>
      </c>
      <c r="F92" s="209" t="s">
        <v>795</v>
      </c>
      <c r="G92" s="168" t="s">
        <v>332</v>
      </c>
      <c r="H92" s="168" t="s">
        <v>332</v>
      </c>
    </row>
    <row r="93" spans="1:8" ht="15" x14ac:dyDescent="0.25">
      <c r="A93" s="167" t="s">
        <v>531</v>
      </c>
      <c r="B93" s="168" t="s">
        <v>532</v>
      </c>
      <c r="C93" t="str">
        <f>B17</f>
        <v>011401</v>
      </c>
      <c r="F93" s="209" t="s">
        <v>796</v>
      </c>
      <c r="G93" s="168" t="s">
        <v>334</v>
      </c>
      <c r="H93" s="168" t="s">
        <v>334</v>
      </c>
    </row>
    <row r="94" spans="1:8" ht="15" x14ac:dyDescent="0.25">
      <c r="A94" s="167" t="s">
        <v>415</v>
      </c>
      <c r="B94" s="168" t="s">
        <v>416</v>
      </c>
      <c r="C94" t="str">
        <f>B17</f>
        <v>011401</v>
      </c>
      <c r="F94" s="209" t="s">
        <v>797</v>
      </c>
      <c r="G94" s="168" t="s">
        <v>336</v>
      </c>
      <c r="H94" s="168" t="s">
        <v>336</v>
      </c>
    </row>
    <row r="95" spans="1:8" ht="15" x14ac:dyDescent="0.25">
      <c r="A95" s="167" t="s">
        <v>517</v>
      </c>
      <c r="B95" s="168" t="s">
        <v>518</v>
      </c>
      <c r="C95" t="str">
        <f>B18</f>
        <v>011501</v>
      </c>
      <c r="F95" s="209" t="s">
        <v>798</v>
      </c>
      <c r="G95" s="168" t="s">
        <v>338</v>
      </c>
      <c r="H95" s="168" t="s">
        <v>338</v>
      </c>
    </row>
    <row r="96" spans="1:8" ht="15" x14ac:dyDescent="0.25">
      <c r="A96" s="167" t="s">
        <v>583</v>
      </c>
      <c r="B96" s="168" t="s">
        <v>584</v>
      </c>
      <c r="C96" t="str">
        <f>B18</f>
        <v>011501</v>
      </c>
      <c r="F96" s="209" t="s">
        <v>799</v>
      </c>
      <c r="G96" s="168" t="s">
        <v>340</v>
      </c>
      <c r="H96" s="168" t="s">
        <v>340</v>
      </c>
    </row>
    <row r="97" spans="1:9" ht="15" x14ac:dyDescent="0.25">
      <c r="A97" s="167" t="s">
        <v>481</v>
      </c>
      <c r="B97" s="168" t="s">
        <v>482</v>
      </c>
      <c r="C97" t="str">
        <f>B18</f>
        <v>011501</v>
      </c>
      <c r="F97" s="209" t="s">
        <v>800</v>
      </c>
      <c r="G97" s="168" t="s">
        <v>342</v>
      </c>
      <c r="H97" s="168" t="s">
        <v>342</v>
      </c>
    </row>
    <row r="98" spans="1:9" ht="15" x14ac:dyDescent="0.25">
      <c r="A98" s="167" t="s">
        <v>565</v>
      </c>
      <c r="B98" s="168" t="s">
        <v>566</v>
      </c>
      <c r="C98" t="str">
        <f>B19</f>
        <v>011601</v>
      </c>
      <c r="F98" s="209" t="s">
        <v>801</v>
      </c>
      <c r="G98" s="168" t="s">
        <v>344</v>
      </c>
      <c r="H98" s="168" t="s">
        <v>344</v>
      </c>
    </row>
    <row r="99" spans="1:9" ht="15" x14ac:dyDescent="0.25">
      <c r="A99" s="167" t="s">
        <v>395</v>
      </c>
      <c r="B99" s="168" t="s">
        <v>396</v>
      </c>
      <c r="C99" t="str">
        <f>B19</f>
        <v>011601</v>
      </c>
      <c r="F99" s="209" t="s">
        <v>802</v>
      </c>
      <c r="G99" s="168" t="s">
        <v>346</v>
      </c>
      <c r="H99" s="168" t="s">
        <v>346</v>
      </c>
    </row>
    <row r="100" spans="1:9" ht="15" x14ac:dyDescent="0.25">
      <c r="A100" s="167" t="s">
        <v>483</v>
      </c>
      <c r="B100" s="168" t="s">
        <v>484</v>
      </c>
      <c r="C100" t="str">
        <f>B19</f>
        <v>011601</v>
      </c>
      <c r="F100" s="209" t="s">
        <v>803</v>
      </c>
      <c r="G100" s="168" t="s">
        <v>348</v>
      </c>
      <c r="H100" s="168" t="s">
        <v>348</v>
      </c>
    </row>
    <row r="101" spans="1:9" ht="15" x14ac:dyDescent="0.25">
      <c r="A101" s="167" t="s">
        <v>521</v>
      </c>
      <c r="B101" s="168" t="s">
        <v>522</v>
      </c>
      <c r="C101" t="str">
        <f>B19</f>
        <v>011601</v>
      </c>
      <c r="F101" s="209" t="s">
        <v>804</v>
      </c>
      <c r="G101" s="168" t="s">
        <v>350</v>
      </c>
      <c r="H101" s="168" t="s">
        <v>350</v>
      </c>
    </row>
    <row r="102" spans="1:9" ht="15" x14ac:dyDescent="0.25">
      <c r="A102" s="167" t="s">
        <v>419</v>
      </c>
      <c r="B102" s="168" t="s">
        <v>420</v>
      </c>
      <c r="C102" t="str">
        <f>B19</f>
        <v>011601</v>
      </c>
      <c r="F102" s="209" t="s">
        <v>805</v>
      </c>
      <c r="G102" s="168" t="s">
        <v>352</v>
      </c>
      <c r="H102" s="168" t="s">
        <v>352</v>
      </c>
    </row>
    <row r="103" spans="1:9" ht="15" x14ac:dyDescent="0.25">
      <c r="A103" s="167" t="s">
        <v>601</v>
      </c>
      <c r="B103" s="168" t="s">
        <v>602</v>
      </c>
      <c r="C103" t="str">
        <f>B20</f>
        <v>011701</v>
      </c>
      <c r="F103" s="209" t="s">
        <v>806</v>
      </c>
      <c r="G103" s="168" t="s">
        <v>356</v>
      </c>
      <c r="H103" s="168" t="s">
        <v>356</v>
      </c>
    </row>
    <row r="104" spans="1:9" ht="15" x14ac:dyDescent="0.25">
      <c r="A104" s="167" t="s">
        <v>555</v>
      </c>
      <c r="B104" s="168" t="s">
        <v>556</v>
      </c>
      <c r="C104" t="str">
        <f>B21</f>
        <v>011801</v>
      </c>
      <c r="F104" s="209" t="s">
        <v>807</v>
      </c>
      <c r="G104" s="168" t="s">
        <v>358</v>
      </c>
      <c r="H104" s="168" t="s">
        <v>358</v>
      </c>
    </row>
    <row r="105" spans="1:9" ht="15" x14ac:dyDescent="0.25">
      <c r="A105" s="167" t="s">
        <v>577</v>
      </c>
      <c r="B105" s="168" t="s">
        <v>578</v>
      </c>
      <c r="C105" t="str">
        <f>B21</f>
        <v>011801</v>
      </c>
      <c r="F105" s="209" t="s">
        <v>808</v>
      </c>
      <c r="G105" s="168" t="s">
        <v>360</v>
      </c>
      <c r="H105" s="168" t="s">
        <v>360</v>
      </c>
    </row>
    <row r="106" spans="1:9" ht="15" x14ac:dyDescent="0.25">
      <c r="A106" s="167" t="s">
        <v>451</v>
      </c>
      <c r="B106" s="168" t="s">
        <v>452</v>
      </c>
      <c r="C106" t="str">
        <f>B22</f>
        <v>011901</v>
      </c>
      <c r="F106" s="209" t="s">
        <v>809</v>
      </c>
      <c r="G106" s="168" t="s">
        <v>362</v>
      </c>
      <c r="H106" s="168" t="s">
        <v>362</v>
      </c>
    </row>
    <row r="107" spans="1:9" ht="15" x14ac:dyDescent="0.25">
      <c r="A107" s="167" t="s">
        <v>385</v>
      </c>
      <c r="B107" s="168" t="s">
        <v>386</v>
      </c>
      <c r="C107" t="str">
        <f>B22</f>
        <v>011901</v>
      </c>
      <c r="F107" s="209" t="s">
        <v>810</v>
      </c>
      <c r="G107" s="168" t="s">
        <v>514</v>
      </c>
      <c r="H107" t="s">
        <v>322</v>
      </c>
      <c r="I107" s="169" t="s">
        <v>811</v>
      </c>
    </row>
    <row r="108" spans="1:9" ht="15" x14ac:dyDescent="0.25">
      <c r="A108" s="167" t="s">
        <v>499</v>
      </c>
      <c r="B108" s="168" t="s">
        <v>500</v>
      </c>
      <c r="C108" t="str">
        <f>B23</f>
        <v>012001</v>
      </c>
      <c r="F108" s="209" t="s">
        <v>812</v>
      </c>
      <c r="G108" s="168" t="s">
        <v>558</v>
      </c>
      <c r="H108" t="s">
        <v>346</v>
      </c>
      <c r="I108" s="169" t="s">
        <v>813</v>
      </c>
    </row>
    <row r="109" spans="1:9" ht="15" x14ac:dyDescent="0.25">
      <c r="A109" s="167" t="s">
        <v>511</v>
      </c>
      <c r="B109" s="168" t="s">
        <v>512</v>
      </c>
      <c r="C109" t="str">
        <f>B23</f>
        <v>012001</v>
      </c>
      <c r="F109" s="209" t="s">
        <v>814</v>
      </c>
      <c r="G109" s="168" t="s">
        <v>388</v>
      </c>
      <c r="H109" t="s">
        <v>270</v>
      </c>
      <c r="I109" s="133" t="s">
        <v>815</v>
      </c>
    </row>
    <row r="110" spans="1:9" ht="15" x14ac:dyDescent="0.25">
      <c r="A110" s="167" t="s">
        <v>443</v>
      </c>
      <c r="B110" s="168" t="s">
        <v>444</v>
      </c>
      <c r="C110" t="str">
        <f>B24</f>
        <v>012101</v>
      </c>
      <c r="F110" s="209" t="s">
        <v>816</v>
      </c>
      <c r="G110" s="168" t="s">
        <v>400</v>
      </c>
      <c r="H110" t="s">
        <v>274</v>
      </c>
      <c r="I110" s="133" t="s">
        <v>817</v>
      </c>
    </row>
    <row r="111" spans="1:9" ht="15" x14ac:dyDescent="0.25">
      <c r="A111" s="167" t="s">
        <v>567</v>
      </c>
      <c r="B111" s="168" t="s">
        <v>568</v>
      </c>
      <c r="C111" t="str">
        <f>B24</f>
        <v>012101</v>
      </c>
      <c r="F111" s="209" t="s">
        <v>818</v>
      </c>
      <c r="G111" s="168" t="s">
        <v>408</v>
      </c>
      <c r="H111" t="s">
        <v>276</v>
      </c>
      <c r="I111" s="169" t="s">
        <v>819</v>
      </c>
    </row>
    <row r="112" spans="1:9" ht="15" x14ac:dyDescent="0.25">
      <c r="A112" s="167" t="s">
        <v>513</v>
      </c>
      <c r="B112" s="168" t="s">
        <v>514</v>
      </c>
      <c r="C112" t="str">
        <f>B25</f>
        <v>012201</v>
      </c>
      <c r="F112" s="209" t="s">
        <v>820</v>
      </c>
      <c r="G112" s="168" t="s">
        <v>390</v>
      </c>
      <c r="H112" t="s">
        <v>270</v>
      </c>
      <c r="I112" s="133" t="s">
        <v>821</v>
      </c>
    </row>
    <row r="113" spans="1:9" ht="15" x14ac:dyDescent="0.25">
      <c r="A113" s="167" t="s">
        <v>557</v>
      </c>
      <c r="B113" s="168" t="s">
        <v>558</v>
      </c>
      <c r="C113" t="str">
        <f>B25</f>
        <v>012201</v>
      </c>
      <c r="F113" s="209" t="s">
        <v>822</v>
      </c>
      <c r="G113" s="168" t="s">
        <v>540</v>
      </c>
      <c r="H113" t="s">
        <v>336</v>
      </c>
      <c r="I113" s="169" t="s">
        <v>823</v>
      </c>
    </row>
    <row r="114" spans="1:9" ht="15" x14ac:dyDescent="0.25">
      <c r="A114" s="167" t="s">
        <v>387</v>
      </c>
      <c r="B114" s="168" t="s">
        <v>388</v>
      </c>
      <c r="C114" t="str">
        <f>B26</f>
        <v>012301</v>
      </c>
      <c r="F114" s="209" t="s">
        <v>824</v>
      </c>
      <c r="G114" s="168" t="s">
        <v>624</v>
      </c>
      <c r="H114" t="s">
        <v>372</v>
      </c>
      <c r="I114" s="169" t="s">
        <v>825</v>
      </c>
    </row>
    <row r="115" spans="1:9" ht="15" x14ac:dyDescent="0.25">
      <c r="A115" s="167" t="s">
        <v>399</v>
      </c>
      <c r="B115" s="168" t="s">
        <v>400</v>
      </c>
      <c r="C115" t="str">
        <f>B26</f>
        <v>012301</v>
      </c>
      <c r="F115" s="209" t="s">
        <v>828</v>
      </c>
      <c r="G115" s="168" t="s">
        <v>402</v>
      </c>
      <c r="H115" t="s">
        <v>346</v>
      </c>
      <c r="I115" s="169" t="s">
        <v>826</v>
      </c>
    </row>
    <row r="116" spans="1:9" ht="15" x14ac:dyDescent="0.25">
      <c r="A116" s="167" t="s">
        <v>407</v>
      </c>
      <c r="B116" s="168" t="s">
        <v>408</v>
      </c>
      <c r="C116" t="str">
        <f>B27</f>
        <v>012401</v>
      </c>
      <c r="F116" s="209" t="s">
        <v>830</v>
      </c>
      <c r="G116" s="168" t="s">
        <v>492</v>
      </c>
      <c r="H116" t="s">
        <v>296</v>
      </c>
      <c r="I116" s="169" t="s">
        <v>827</v>
      </c>
    </row>
    <row r="117" spans="1:9" ht="15" x14ac:dyDescent="0.25">
      <c r="A117" s="167" t="s">
        <v>389</v>
      </c>
      <c r="B117" s="168" t="s">
        <v>390</v>
      </c>
      <c r="C117" t="str">
        <f>B27</f>
        <v>012401</v>
      </c>
      <c r="F117" s="209" t="s">
        <v>832</v>
      </c>
      <c r="G117" s="168" t="s">
        <v>510</v>
      </c>
      <c r="H117" t="s">
        <v>274</v>
      </c>
      <c r="I117" s="133" t="s">
        <v>829</v>
      </c>
    </row>
    <row r="118" spans="1:9" ht="15" x14ac:dyDescent="0.25">
      <c r="A118" s="167" t="s">
        <v>539</v>
      </c>
      <c r="B118" s="168" t="s">
        <v>540</v>
      </c>
      <c r="C118" t="str">
        <f>B27</f>
        <v>012401</v>
      </c>
      <c r="F118" s="209" t="s">
        <v>834</v>
      </c>
      <c r="G118" s="168" t="s">
        <v>524</v>
      </c>
      <c r="H118" t="s">
        <v>312</v>
      </c>
      <c r="I118" s="169" t="s">
        <v>831</v>
      </c>
    </row>
    <row r="119" spans="1:9" ht="15" x14ac:dyDescent="0.25">
      <c r="A119" s="167" t="s">
        <v>623</v>
      </c>
      <c r="B119" s="168" t="s">
        <v>624</v>
      </c>
      <c r="C119" t="str">
        <f>B28</f>
        <v>012501</v>
      </c>
      <c r="F119" s="209" t="s">
        <v>836</v>
      </c>
      <c r="G119" s="168" t="s">
        <v>590</v>
      </c>
      <c r="H119" t="s">
        <v>318</v>
      </c>
      <c r="I119" s="169" t="s">
        <v>833</v>
      </c>
    </row>
    <row r="120" spans="1:9" ht="15" x14ac:dyDescent="0.25">
      <c r="A120" s="167" t="s">
        <v>559</v>
      </c>
      <c r="B120" s="168" t="s">
        <v>560</v>
      </c>
      <c r="C120" t="str">
        <f>B28</f>
        <v>012501</v>
      </c>
      <c r="F120" s="209" t="s">
        <v>838</v>
      </c>
      <c r="G120" s="168" t="s">
        <v>562</v>
      </c>
      <c r="H120" t="s">
        <v>328</v>
      </c>
      <c r="I120" s="169" t="s">
        <v>835</v>
      </c>
    </row>
    <row r="121" spans="1:9" ht="15" x14ac:dyDescent="0.25">
      <c r="A121" s="167" t="s">
        <v>457</v>
      </c>
      <c r="B121" s="168" t="s">
        <v>458</v>
      </c>
      <c r="C121" t="str">
        <f>B29</f>
        <v>012601</v>
      </c>
      <c r="F121" s="209" t="s">
        <v>840</v>
      </c>
      <c r="G121" s="168" t="s">
        <v>546</v>
      </c>
      <c r="H121" t="s">
        <v>356</v>
      </c>
      <c r="I121" s="169" t="s">
        <v>837</v>
      </c>
    </row>
    <row r="122" spans="1:9" ht="15" x14ac:dyDescent="0.25">
      <c r="A122" s="167" t="s">
        <v>401</v>
      </c>
      <c r="B122" s="168" t="s">
        <v>402</v>
      </c>
      <c r="C122" t="str">
        <f>B30</f>
        <v>012701</v>
      </c>
      <c r="F122" s="209" t="s">
        <v>842</v>
      </c>
      <c r="G122" s="168" t="s">
        <v>430</v>
      </c>
      <c r="H122" t="s">
        <v>346</v>
      </c>
      <c r="I122" s="169" t="s">
        <v>839</v>
      </c>
    </row>
    <row r="123" spans="1:9" ht="15" x14ac:dyDescent="0.25">
      <c r="A123" s="167" t="s">
        <v>491</v>
      </c>
      <c r="B123" s="168" t="s">
        <v>492</v>
      </c>
      <c r="C123" t="str">
        <f>B30</f>
        <v>012701</v>
      </c>
      <c r="F123" s="209" t="s">
        <v>844</v>
      </c>
      <c r="G123" s="168" t="s">
        <v>530</v>
      </c>
      <c r="H123" t="s">
        <v>342</v>
      </c>
      <c r="I123" s="169" t="s">
        <v>841</v>
      </c>
    </row>
    <row r="124" spans="1:9" ht="15" x14ac:dyDescent="0.25">
      <c r="A124" s="167" t="s">
        <v>509</v>
      </c>
      <c r="B124" s="168" t="s">
        <v>510</v>
      </c>
      <c r="C124" t="str">
        <f>B30</f>
        <v>012701</v>
      </c>
      <c r="F124" s="209" t="s">
        <v>846</v>
      </c>
      <c r="G124" s="168" t="s">
        <v>466</v>
      </c>
      <c r="H124" t="s">
        <v>288</v>
      </c>
      <c r="I124" s="169" t="s">
        <v>843</v>
      </c>
    </row>
    <row r="125" spans="1:9" ht="15" x14ac:dyDescent="0.25">
      <c r="A125" s="167" t="s">
        <v>523</v>
      </c>
      <c r="B125" s="168" t="s">
        <v>524</v>
      </c>
      <c r="C125" t="str">
        <f>B30</f>
        <v>012701</v>
      </c>
      <c r="F125" s="209" t="s">
        <v>848</v>
      </c>
      <c r="G125" s="168" t="s">
        <v>596</v>
      </c>
      <c r="H125" t="s">
        <v>332</v>
      </c>
      <c r="I125" s="169" t="s">
        <v>845</v>
      </c>
    </row>
    <row r="126" spans="1:9" ht="15" x14ac:dyDescent="0.25">
      <c r="A126" s="167" t="s">
        <v>589</v>
      </c>
      <c r="B126" s="168" t="s">
        <v>590</v>
      </c>
      <c r="C126" t="str">
        <f>B31</f>
        <v>012801</v>
      </c>
      <c r="F126" s="209" t="s">
        <v>850</v>
      </c>
      <c r="G126" s="168" t="s">
        <v>398</v>
      </c>
      <c r="H126" t="s">
        <v>300</v>
      </c>
      <c r="I126" s="169" t="s">
        <v>847</v>
      </c>
    </row>
    <row r="127" spans="1:9" ht="15" x14ac:dyDescent="0.25">
      <c r="A127" s="167" t="s">
        <v>561</v>
      </c>
      <c r="B127" s="168" t="s">
        <v>562</v>
      </c>
      <c r="C127" t="str">
        <f>B31</f>
        <v>012801</v>
      </c>
      <c r="F127" s="209" t="s">
        <v>852</v>
      </c>
      <c r="G127" s="168" t="s">
        <v>502</v>
      </c>
      <c r="H127" t="s">
        <v>360</v>
      </c>
      <c r="I127" s="169" t="s">
        <v>849</v>
      </c>
    </row>
    <row r="128" spans="1:9" ht="15" x14ac:dyDescent="0.25">
      <c r="A128" s="167" t="s">
        <v>545</v>
      </c>
      <c r="B128" s="168" t="s">
        <v>546</v>
      </c>
      <c r="C128" t="str">
        <f>B31</f>
        <v>012801</v>
      </c>
      <c r="F128" s="209" t="s">
        <v>854</v>
      </c>
      <c r="G128" s="168" t="s">
        <v>494</v>
      </c>
      <c r="H128" t="s">
        <v>272</v>
      </c>
      <c r="I128" s="133" t="s">
        <v>851</v>
      </c>
    </row>
    <row r="129" spans="1:9" ht="15" x14ac:dyDescent="0.25">
      <c r="A129" s="167" t="s">
        <v>429</v>
      </c>
      <c r="B129" s="168" t="s">
        <v>430</v>
      </c>
      <c r="C129" t="str">
        <f>B31</f>
        <v>012801</v>
      </c>
      <c r="F129" s="209" t="s">
        <v>856</v>
      </c>
      <c r="G129" s="168" t="s">
        <v>598</v>
      </c>
      <c r="H129" t="s">
        <v>316</v>
      </c>
      <c r="I129" s="169" t="s">
        <v>853</v>
      </c>
    </row>
    <row r="130" spans="1:9" ht="15" x14ac:dyDescent="0.25">
      <c r="A130" s="167" t="s">
        <v>529</v>
      </c>
      <c r="B130" s="168" t="s">
        <v>530</v>
      </c>
      <c r="C130" t="str">
        <f>B32</f>
        <v>012901</v>
      </c>
      <c r="F130" s="209" t="s">
        <v>858</v>
      </c>
      <c r="G130" s="168" t="s">
        <v>554</v>
      </c>
      <c r="H130" t="s">
        <v>314</v>
      </c>
      <c r="I130" s="169" t="s">
        <v>855</v>
      </c>
    </row>
    <row r="131" spans="1:9" ht="15" x14ac:dyDescent="0.25">
      <c r="A131" s="167" t="s">
        <v>465</v>
      </c>
      <c r="B131" s="168" t="s">
        <v>466</v>
      </c>
      <c r="C131" t="str">
        <f>B33</f>
        <v>013001</v>
      </c>
      <c r="F131" s="209" t="s">
        <v>860</v>
      </c>
      <c r="G131" s="168" t="s">
        <v>418</v>
      </c>
      <c r="H131" t="s">
        <v>360</v>
      </c>
      <c r="I131" s="169" t="s">
        <v>857</v>
      </c>
    </row>
    <row r="132" spans="1:9" ht="15" x14ac:dyDescent="0.25">
      <c r="A132" s="167" t="s">
        <v>595</v>
      </c>
      <c r="B132" s="168" t="s">
        <v>596</v>
      </c>
      <c r="C132" t="str">
        <f>B34</f>
        <v>013101</v>
      </c>
      <c r="F132" s="209" t="s">
        <v>862</v>
      </c>
      <c r="G132" s="168" t="s">
        <v>608</v>
      </c>
      <c r="H132" t="s">
        <v>344</v>
      </c>
      <c r="I132" s="169" t="s">
        <v>859</v>
      </c>
    </row>
    <row r="133" spans="1:9" ht="15" x14ac:dyDescent="0.25">
      <c r="A133" s="167" t="s">
        <v>397</v>
      </c>
      <c r="B133" s="168" t="s">
        <v>398</v>
      </c>
      <c r="C133" t="str">
        <f>B34</f>
        <v>013101</v>
      </c>
      <c r="F133" s="209" t="s">
        <v>864</v>
      </c>
      <c r="G133" s="168" t="s">
        <v>564</v>
      </c>
      <c r="H133" t="s">
        <v>280</v>
      </c>
      <c r="I133" s="169" t="s">
        <v>861</v>
      </c>
    </row>
    <row r="134" spans="1:9" ht="15" x14ac:dyDescent="0.25">
      <c r="A134" s="167" t="s">
        <v>501</v>
      </c>
      <c r="B134" s="168" t="s">
        <v>502</v>
      </c>
      <c r="C134" t="str">
        <f>B35</f>
        <v>013201</v>
      </c>
      <c r="F134" s="209" t="s">
        <v>866</v>
      </c>
      <c r="G134" s="168" t="s">
        <v>392</v>
      </c>
      <c r="H134" t="s">
        <v>366</v>
      </c>
      <c r="I134" s="169" t="s">
        <v>863</v>
      </c>
    </row>
    <row r="135" spans="1:9" ht="15" x14ac:dyDescent="0.25">
      <c r="A135" s="167" t="s">
        <v>493</v>
      </c>
      <c r="B135" s="168" t="s">
        <v>494</v>
      </c>
      <c r="C135" t="str">
        <f>B36</f>
        <v>013301</v>
      </c>
      <c r="F135" s="209" t="s">
        <v>868</v>
      </c>
      <c r="G135" s="168" t="s">
        <v>412</v>
      </c>
      <c r="H135" t="s">
        <v>346</v>
      </c>
      <c r="I135" s="169" t="s">
        <v>865</v>
      </c>
    </row>
    <row r="136" spans="1:9" ht="15" x14ac:dyDescent="0.25">
      <c r="A136" s="167" t="s">
        <v>597</v>
      </c>
      <c r="B136" s="168" t="s">
        <v>598</v>
      </c>
      <c r="C136" t="str">
        <f>B36</f>
        <v>013301</v>
      </c>
      <c r="F136" s="209" t="s">
        <v>870</v>
      </c>
      <c r="G136" s="168" t="s">
        <v>432</v>
      </c>
      <c r="H136" t="s">
        <v>270</v>
      </c>
      <c r="I136" s="133" t="s">
        <v>867</v>
      </c>
    </row>
    <row r="137" spans="1:9" ht="15" x14ac:dyDescent="0.25">
      <c r="A137" s="167" t="s">
        <v>553</v>
      </c>
      <c r="B137" s="168" t="s">
        <v>554</v>
      </c>
      <c r="C137" t="str">
        <f>B37</f>
        <v>013401</v>
      </c>
      <c r="F137" s="209" t="s">
        <v>872</v>
      </c>
      <c r="G137" s="168" t="s">
        <v>472</v>
      </c>
      <c r="H137" t="s">
        <v>276</v>
      </c>
      <c r="I137" s="169" t="s">
        <v>869</v>
      </c>
    </row>
    <row r="138" spans="1:9" ht="15" x14ac:dyDescent="0.25">
      <c r="A138" s="167" t="s">
        <v>417</v>
      </c>
      <c r="B138" s="168" t="s">
        <v>418</v>
      </c>
      <c r="C138" t="str">
        <f>B37</f>
        <v>013401</v>
      </c>
      <c r="F138" s="209" t="s">
        <v>874</v>
      </c>
      <c r="G138" s="168" t="s">
        <v>478</v>
      </c>
      <c r="H138" t="s">
        <v>288</v>
      </c>
      <c r="I138" s="169" t="s">
        <v>871</v>
      </c>
    </row>
    <row r="139" spans="1:9" ht="15" x14ac:dyDescent="0.25">
      <c r="A139" s="167" t="s">
        <v>607</v>
      </c>
      <c r="B139" s="168" t="s">
        <v>608</v>
      </c>
      <c r="C139" t="str">
        <f>B38</f>
        <v>013501</v>
      </c>
      <c r="F139" s="209" t="s">
        <v>876</v>
      </c>
      <c r="G139" s="168" t="s">
        <v>574</v>
      </c>
      <c r="H139" t="s">
        <v>302</v>
      </c>
      <c r="I139" s="169" t="s">
        <v>873</v>
      </c>
    </row>
    <row r="140" spans="1:9" ht="15" x14ac:dyDescent="0.25">
      <c r="A140" s="167" t="s">
        <v>563</v>
      </c>
      <c r="B140" s="168" t="s">
        <v>564</v>
      </c>
      <c r="C140" t="str">
        <f>B39</f>
        <v>013601</v>
      </c>
      <c r="F140" s="209" t="s">
        <v>878</v>
      </c>
      <c r="G140" s="168" t="s">
        <v>606</v>
      </c>
      <c r="H140" t="s">
        <v>306</v>
      </c>
      <c r="I140" s="169" t="s">
        <v>875</v>
      </c>
    </row>
    <row r="141" spans="1:9" ht="15" x14ac:dyDescent="0.25">
      <c r="A141" s="167" t="s">
        <v>391</v>
      </c>
      <c r="B141" s="168" t="s">
        <v>392</v>
      </c>
      <c r="C141" t="str">
        <f>B39</f>
        <v>013601</v>
      </c>
      <c r="F141" s="209" t="s">
        <v>880</v>
      </c>
      <c r="G141" s="168" t="s">
        <v>414</v>
      </c>
      <c r="H141" t="s">
        <v>350</v>
      </c>
      <c r="I141" s="169" t="s">
        <v>877</v>
      </c>
    </row>
    <row r="142" spans="1:9" ht="15" x14ac:dyDescent="0.25">
      <c r="A142" s="167" t="s">
        <v>411</v>
      </c>
      <c r="B142" s="168" t="s">
        <v>412</v>
      </c>
      <c r="C142" t="str">
        <f>B39</f>
        <v>013601</v>
      </c>
      <c r="F142" s="209" t="s">
        <v>882</v>
      </c>
      <c r="G142" s="168" t="s">
        <v>394</v>
      </c>
      <c r="H142" t="s">
        <v>364</v>
      </c>
      <c r="I142" s="169" t="s">
        <v>879</v>
      </c>
    </row>
    <row r="143" spans="1:9" ht="15" x14ac:dyDescent="0.25">
      <c r="A143" s="167" t="s">
        <v>431</v>
      </c>
      <c r="B143" s="168" t="s">
        <v>432</v>
      </c>
      <c r="C143" t="str">
        <f>B40</f>
        <v>013701</v>
      </c>
      <c r="F143" s="209" t="s">
        <v>884</v>
      </c>
      <c r="G143" s="168" t="s">
        <v>456</v>
      </c>
      <c r="H143" t="s">
        <v>278</v>
      </c>
      <c r="I143" s="169" t="s">
        <v>881</v>
      </c>
    </row>
    <row r="144" spans="1:9" ht="15" x14ac:dyDescent="0.25">
      <c r="A144" s="167" t="s">
        <v>471</v>
      </c>
      <c r="B144" s="168" t="s">
        <v>472</v>
      </c>
      <c r="C144" t="str">
        <f>B40</f>
        <v>013701</v>
      </c>
      <c r="F144" s="209" t="s">
        <v>886</v>
      </c>
      <c r="G144" s="168" t="s">
        <v>618</v>
      </c>
      <c r="H144" t="s">
        <v>270</v>
      </c>
      <c r="I144" s="133" t="s">
        <v>883</v>
      </c>
    </row>
    <row r="145" spans="1:9" ht="15" x14ac:dyDescent="0.25">
      <c r="A145" s="167" t="s">
        <v>477</v>
      </c>
      <c r="B145" s="168" t="s">
        <v>478</v>
      </c>
      <c r="C145" t="str">
        <f>B41</f>
        <v>013801</v>
      </c>
      <c r="F145" s="209" t="s">
        <v>888</v>
      </c>
      <c r="G145" s="168" t="s">
        <v>600</v>
      </c>
      <c r="H145" t="s">
        <v>294</v>
      </c>
      <c r="I145" s="169" t="s">
        <v>885</v>
      </c>
    </row>
    <row r="146" spans="1:9" ht="15" x14ac:dyDescent="0.25">
      <c r="A146" s="167" t="s">
        <v>573</v>
      </c>
      <c r="B146" s="168" t="s">
        <v>574</v>
      </c>
      <c r="C146" t="str">
        <f>B42</f>
        <v>013901</v>
      </c>
      <c r="F146" s="209" t="s">
        <v>890</v>
      </c>
      <c r="G146" s="168" t="s">
        <v>462</v>
      </c>
      <c r="H146" t="s">
        <v>368</v>
      </c>
      <c r="I146" s="169" t="s">
        <v>887</v>
      </c>
    </row>
    <row r="147" spans="1:9" ht="15" x14ac:dyDescent="0.25">
      <c r="A147" s="167" t="s">
        <v>605</v>
      </c>
      <c r="B147" s="168" t="s">
        <v>606</v>
      </c>
      <c r="C147" t="str">
        <f>B43</f>
        <v>014001</v>
      </c>
      <c r="F147" s="209" t="s">
        <v>892</v>
      </c>
      <c r="G147" s="168" t="s">
        <v>376</v>
      </c>
      <c r="H147" t="s">
        <v>362</v>
      </c>
      <c r="I147" s="169" t="s">
        <v>889</v>
      </c>
    </row>
    <row r="148" spans="1:9" ht="15" x14ac:dyDescent="0.25">
      <c r="A148" s="167" t="s">
        <v>413</v>
      </c>
      <c r="B148" s="168" t="s">
        <v>414</v>
      </c>
      <c r="C148" t="str">
        <f>B44</f>
        <v>014101</v>
      </c>
      <c r="F148" s="209" t="s">
        <v>894</v>
      </c>
      <c r="G148" s="168" t="s">
        <v>380</v>
      </c>
      <c r="H148" t="s">
        <v>298</v>
      </c>
      <c r="I148" s="169" t="s">
        <v>891</v>
      </c>
    </row>
    <row r="149" spans="1:9" ht="15" x14ac:dyDescent="0.25">
      <c r="A149" s="167" t="s">
        <v>393</v>
      </c>
      <c r="B149" s="168" t="s">
        <v>394</v>
      </c>
      <c r="C149" t="str">
        <f>B44</f>
        <v>014101</v>
      </c>
      <c r="F149" s="209" t="s">
        <v>896</v>
      </c>
      <c r="G149" s="168" t="s">
        <v>450</v>
      </c>
      <c r="H149" t="s">
        <v>262</v>
      </c>
      <c r="I149" s="133" t="s">
        <v>893</v>
      </c>
    </row>
    <row r="150" spans="1:9" ht="15" x14ac:dyDescent="0.25">
      <c r="A150" s="167" t="s">
        <v>455</v>
      </c>
      <c r="B150" s="168" t="s">
        <v>456</v>
      </c>
      <c r="C150" t="str">
        <f>B44</f>
        <v>014101</v>
      </c>
      <c r="F150" s="209" t="s">
        <v>898</v>
      </c>
      <c r="G150" s="168" t="s">
        <v>580</v>
      </c>
      <c r="H150" t="s">
        <v>264</v>
      </c>
      <c r="I150" s="133" t="s">
        <v>895</v>
      </c>
    </row>
    <row r="151" spans="1:9" ht="15" x14ac:dyDescent="0.25">
      <c r="A151" s="167" t="s">
        <v>617</v>
      </c>
      <c r="B151" s="168" t="s">
        <v>618</v>
      </c>
      <c r="C151" t="str">
        <f>B44</f>
        <v>014101</v>
      </c>
      <c r="F151" s="209" t="s">
        <v>900</v>
      </c>
      <c r="G151" s="168" t="s">
        <v>520</v>
      </c>
      <c r="H151" t="s">
        <v>292</v>
      </c>
      <c r="I151" s="169" t="s">
        <v>897</v>
      </c>
    </row>
    <row r="152" spans="1:9" ht="15" x14ac:dyDescent="0.25">
      <c r="A152" s="167" t="s">
        <v>599</v>
      </c>
      <c r="B152" s="168" t="s">
        <v>600</v>
      </c>
      <c r="C152" t="str">
        <f>B45</f>
        <v>014201</v>
      </c>
      <c r="F152" s="209" t="s">
        <v>902</v>
      </c>
      <c r="G152" s="168" t="s">
        <v>436</v>
      </c>
      <c r="H152" t="s">
        <v>352</v>
      </c>
      <c r="I152" s="169" t="s">
        <v>899</v>
      </c>
    </row>
    <row r="153" spans="1:9" ht="15" x14ac:dyDescent="0.25">
      <c r="A153" s="167" t="s">
        <v>461</v>
      </c>
      <c r="B153" s="168" t="s">
        <v>462</v>
      </c>
      <c r="C153" t="str">
        <f>B45</f>
        <v>014201</v>
      </c>
      <c r="F153" s="209" t="s">
        <v>904</v>
      </c>
      <c r="G153" s="168" t="s">
        <v>612</v>
      </c>
      <c r="H153" t="s">
        <v>326</v>
      </c>
      <c r="I153" s="169" t="s">
        <v>901</v>
      </c>
    </row>
    <row r="154" spans="1:9" ht="15" x14ac:dyDescent="0.25">
      <c r="A154" s="167" t="s">
        <v>375</v>
      </c>
      <c r="B154" s="168" t="s">
        <v>376</v>
      </c>
      <c r="C154" t="str">
        <f>B46</f>
        <v>014301</v>
      </c>
      <c r="F154" s="209" t="s">
        <v>906</v>
      </c>
      <c r="G154" s="168" t="s">
        <v>406</v>
      </c>
      <c r="H154" t="s">
        <v>288</v>
      </c>
      <c r="I154" s="169" t="s">
        <v>903</v>
      </c>
    </row>
    <row r="155" spans="1:9" ht="15" x14ac:dyDescent="0.25">
      <c r="A155" s="167" t="s">
        <v>379</v>
      </c>
      <c r="B155" s="168" t="s">
        <v>380</v>
      </c>
      <c r="C155" t="str">
        <f>B46</f>
        <v>014301</v>
      </c>
      <c r="F155" s="209" t="s">
        <v>908</v>
      </c>
      <c r="G155" s="168" t="s">
        <v>614</v>
      </c>
      <c r="H155" t="s">
        <v>366</v>
      </c>
      <c r="I155" s="169" t="s">
        <v>905</v>
      </c>
    </row>
    <row r="156" spans="1:9" ht="15" x14ac:dyDescent="0.25">
      <c r="A156" s="167" t="s">
        <v>449</v>
      </c>
      <c r="B156" s="168" t="s">
        <v>450</v>
      </c>
      <c r="C156" t="str">
        <f>B46</f>
        <v>014301</v>
      </c>
      <c r="F156" s="209" t="s">
        <v>910</v>
      </c>
      <c r="G156" s="168" t="s">
        <v>582</v>
      </c>
      <c r="H156" t="s">
        <v>274</v>
      </c>
      <c r="I156" s="169" t="s">
        <v>907</v>
      </c>
    </row>
    <row r="157" spans="1:9" ht="15" x14ac:dyDescent="0.25">
      <c r="A157" s="167" t="s">
        <v>579</v>
      </c>
      <c r="B157" s="168" t="s">
        <v>580</v>
      </c>
      <c r="C157" t="str">
        <f>B46</f>
        <v>014301</v>
      </c>
      <c r="F157" s="209" t="s">
        <v>912</v>
      </c>
      <c r="G157" s="168" t="s">
        <v>468</v>
      </c>
      <c r="H157" t="s">
        <v>366</v>
      </c>
      <c r="I157" s="169" t="s">
        <v>909</v>
      </c>
    </row>
    <row r="158" spans="1:9" ht="15" x14ac:dyDescent="0.25">
      <c r="A158" s="167" t="s">
        <v>519</v>
      </c>
      <c r="B158" s="168" t="s">
        <v>520</v>
      </c>
      <c r="C158" t="str">
        <f>B46</f>
        <v>014301</v>
      </c>
      <c r="F158" s="209" t="s">
        <v>914</v>
      </c>
      <c r="G158" s="168" t="s">
        <v>550</v>
      </c>
      <c r="H158" t="s">
        <v>352</v>
      </c>
      <c r="I158" s="169" t="s">
        <v>911</v>
      </c>
    </row>
    <row r="159" spans="1:9" ht="15" x14ac:dyDescent="0.25">
      <c r="A159" s="167" t="s">
        <v>435</v>
      </c>
      <c r="B159" s="168" t="s">
        <v>436</v>
      </c>
      <c r="C159" t="str">
        <f>B46</f>
        <v>014301</v>
      </c>
      <c r="F159" s="209" t="s">
        <v>916</v>
      </c>
      <c r="G159" s="168" t="s">
        <v>576</v>
      </c>
      <c r="H159" t="s">
        <v>300</v>
      </c>
      <c r="I159" s="169" t="s">
        <v>913</v>
      </c>
    </row>
    <row r="160" spans="1:9" ht="15" x14ac:dyDescent="0.25">
      <c r="A160" s="167" t="s">
        <v>611</v>
      </c>
      <c r="B160" s="168" t="s">
        <v>612</v>
      </c>
      <c r="C160" t="str">
        <f>B47</f>
        <v>014401</v>
      </c>
      <c r="F160" s="209" t="s">
        <v>918</v>
      </c>
      <c r="G160" s="168" t="s">
        <v>428</v>
      </c>
      <c r="H160" t="s">
        <v>342</v>
      </c>
      <c r="I160" s="169" t="s">
        <v>915</v>
      </c>
    </row>
    <row r="161" spans="1:9" ht="15" x14ac:dyDescent="0.25">
      <c r="A161" s="167" t="s">
        <v>405</v>
      </c>
      <c r="B161" s="168" t="s">
        <v>406</v>
      </c>
      <c r="C161" t="str">
        <f>B47</f>
        <v>014401</v>
      </c>
      <c r="F161" s="209" t="s">
        <v>920</v>
      </c>
      <c r="G161" s="168" t="s">
        <v>498</v>
      </c>
      <c r="H161" t="s">
        <v>350</v>
      </c>
      <c r="I161" s="169" t="s">
        <v>917</v>
      </c>
    </row>
    <row r="162" spans="1:9" ht="15" x14ac:dyDescent="0.25">
      <c r="A162" s="167" t="s">
        <v>613</v>
      </c>
      <c r="B162" s="168" t="s">
        <v>614</v>
      </c>
      <c r="C162" t="str">
        <f>B48</f>
        <v>014501</v>
      </c>
      <c r="F162" s="209" t="s">
        <v>922</v>
      </c>
      <c r="G162" s="168" t="s">
        <v>424</v>
      </c>
      <c r="H162" t="s">
        <v>286</v>
      </c>
      <c r="I162" s="169" t="s">
        <v>919</v>
      </c>
    </row>
    <row r="163" spans="1:9" ht="15" x14ac:dyDescent="0.25">
      <c r="A163" s="167" t="s">
        <v>581</v>
      </c>
      <c r="B163" s="168" t="s">
        <v>582</v>
      </c>
      <c r="C163" t="str">
        <f>B48</f>
        <v>014501</v>
      </c>
      <c r="F163" s="209" t="s">
        <v>924</v>
      </c>
      <c r="G163" s="168" t="s">
        <v>464</v>
      </c>
      <c r="H163" t="s">
        <v>314</v>
      </c>
      <c r="I163" s="169" t="s">
        <v>921</v>
      </c>
    </row>
    <row r="164" spans="1:9" ht="15" x14ac:dyDescent="0.25">
      <c r="A164" s="167" t="s">
        <v>467</v>
      </c>
      <c r="B164" s="168" t="s">
        <v>468</v>
      </c>
      <c r="C164" t="str">
        <f>B48</f>
        <v>014501</v>
      </c>
      <c r="F164" s="209" t="s">
        <v>926</v>
      </c>
      <c r="G164" s="168" t="s">
        <v>534</v>
      </c>
      <c r="H164" t="s">
        <v>282</v>
      </c>
      <c r="I164" s="169" t="s">
        <v>923</v>
      </c>
    </row>
    <row r="165" spans="1:9" ht="15" x14ac:dyDescent="0.25">
      <c r="A165" s="167" t="s">
        <v>549</v>
      </c>
      <c r="B165" s="168" t="s">
        <v>550</v>
      </c>
      <c r="C165" t="str">
        <f>B49</f>
        <v>014601</v>
      </c>
      <c r="F165" s="209" t="s">
        <v>928</v>
      </c>
      <c r="G165" s="168" t="s">
        <v>504</v>
      </c>
      <c r="H165" t="s">
        <v>298</v>
      </c>
      <c r="I165" s="169" t="s">
        <v>925</v>
      </c>
    </row>
    <row r="166" spans="1:9" ht="15" x14ac:dyDescent="0.25">
      <c r="A166" s="167" t="s">
        <v>575</v>
      </c>
      <c r="B166" s="168" t="s">
        <v>576</v>
      </c>
      <c r="C166" t="str">
        <f>B49</f>
        <v>014601</v>
      </c>
      <c r="F166" s="209" t="s">
        <v>930</v>
      </c>
      <c r="G166" s="168" t="s">
        <v>486</v>
      </c>
      <c r="H166" t="s">
        <v>332</v>
      </c>
      <c r="I166" s="169" t="s">
        <v>927</v>
      </c>
    </row>
    <row r="167" spans="1:9" ht="15" x14ac:dyDescent="0.25">
      <c r="A167" s="167" t="s">
        <v>427</v>
      </c>
      <c r="B167" s="168" t="s">
        <v>428</v>
      </c>
      <c r="C167" t="str">
        <f>B49</f>
        <v>014601</v>
      </c>
      <c r="F167" s="209" t="s">
        <v>932</v>
      </c>
      <c r="G167" s="168" t="s">
        <v>480</v>
      </c>
      <c r="H167" t="s">
        <v>316</v>
      </c>
      <c r="I167" s="169" t="s">
        <v>929</v>
      </c>
    </row>
    <row r="168" spans="1:9" ht="15" x14ac:dyDescent="0.25">
      <c r="A168" s="167" t="s">
        <v>497</v>
      </c>
      <c r="B168" s="168" t="s">
        <v>498</v>
      </c>
      <c r="C168" t="str">
        <f>B49</f>
        <v>014601</v>
      </c>
      <c r="F168" s="209" t="s">
        <v>934</v>
      </c>
      <c r="G168" s="168" t="s">
        <v>552</v>
      </c>
      <c r="H168" t="s">
        <v>308</v>
      </c>
      <c r="I168" s="169" t="s">
        <v>931</v>
      </c>
    </row>
    <row r="169" spans="1:9" ht="15" x14ac:dyDescent="0.25">
      <c r="A169" s="167" t="s">
        <v>423</v>
      </c>
      <c r="B169" s="168" t="s">
        <v>424</v>
      </c>
      <c r="C169" t="str">
        <f>B50</f>
        <v>014701</v>
      </c>
      <c r="F169" s="209" t="s">
        <v>936</v>
      </c>
      <c r="G169" s="168" t="s">
        <v>604</v>
      </c>
      <c r="H169" t="s">
        <v>306</v>
      </c>
      <c r="I169" s="169" t="s">
        <v>933</v>
      </c>
    </row>
    <row r="170" spans="1:9" ht="15" x14ac:dyDescent="0.25">
      <c r="A170" s="167" t="s">
        <v>463</v>
      </c>
      <c r="B170" s="168" t="s">
        <v>464</v>
      </c>
      <c r="C170" t="str">
        <f>B51</f>
        <v>014801</v>
      </c>
      <c r="F170" s="209" t="s">
        <v>938</v>
      </c>
      <c r="G170" s="168" t="s">
        <v>516</v>
      </c>
      <c r="H170" t="s">
        <v>342</v>
      </c>
      <c r="I170" s="169" t="s">
        <v>935</v>
      </c>
    </row>
    <row r="171" spans="1:9" ht="15" x14ac:dyDescent="0.25">
      <c r="A171" s="167" t="s">
        <v>533</v>
      </c>
      <c r="B171" s="168" t="s">
        <v>534</v>
      </c>
      <c r="C171" t="str">
        <f>B52</f>
        <v>014901</v>
      </c>
      <c r="F171" s="209" t="s">
        <v>940</v>
      </c>
      <c r="G171" s="168" t="s">
        <v>544</v>
      </c>
      <c r="H171" t="s">
        <v>362</v>
      </c>
      <c r="I171" s="169" t="s">
        <v>937</v>
      </c>
    </row>
    <row r="172" spans="1:9" ht="15" x14ac:dyDescent="0.25">
      <c r="A172" s="167" t="s">
        <v>503</v>
      </c>
      <c r="B172" s="168" t="s">
        <v>504</v>
      </c>
      <c r="C172" t="str">
        <f>B53</f>
        <v>015001</v>
      </c>
      <c r="F172" s="209" t="s">
        <v>942</v>
      </c>
      <c r="G172" s="168" t="s">
        <v>506</v>
      </c>
      <c r="H172" t="s">
        <v>322</v>
      </c>
      <c r="I172" s="169" t="s">
        <v>939</v>
      </c>
    </row>
    <row r="173" spans="1:9" ht="15" x14ac:dyDescent="0.25">
      <c r="A173" s="167" t="s">
        <v>485</v>
      </c>
      <c r="B173" s="168" t="s">
        <v>486</v>
      </c>
      <c r="C173" t="str">
        <f>B53</f>
        <v>015001</v>
      </c>
      <c r="F173" s="209" t="s">
        <v>944</v>
      </c>
      <c r="G173" s="168" t="s">
        <v>538</v>
      </c>
      <c r="H173" t="s">
        <v>340</v>
      </c>
      <c r="I173" s="169" t="s">
        <v>941</v>
      </c>
    </row>
    <row r="174" spans="1:9" ht="15" x14ac:dyDescent="0.25">
      <c r="A174" s="167" t="s">
        <v>479</v>
      </c>
      <c r="B174" s="168" t="s">
        <v>480</v>
      </c>
      <c r="C174" t="str">
        <f>B53</f>
        <v>015001</v>
      </c>
      <c r="F174" s="209" t="s">
        <v>946</v>
      </c>
      <c r="G174" s="168" t="s">
        <v>508</v>
      </c>
      <c r="H174" t="s">
        <v>316</v>
      </c>
      <c r="I174" s="169" t="s">
        <v>943</v>
      </c>
    </row>
    <row r="175" spans="1:9" ht="15" x14ac:dyDescent="0.25">
      <c r="A175" s="167" t="s">
        <v>551</v>
      </c>
      <c r="B175" s="168" t="s">
        <v>552</v>
      </c>
      <c r="C175" t="str">
        <f>B54</f>
        <v>015101</v>
      </c>
      <c r="F175" s="209" t="s">
        <v>948</v>
      </c>
      <c r="G175" s="168" t="s">
        <v>588</v>
      </c>
      <c r="H175" t="s">
        <v>334</v>
      </c>
      <c r="I175" s="169" t="s">
        <v>945</v>
      </c>
    </row>
    <row r="176" spans="1:9" ht="15" x14ac:dyDescent="0.25">
      <c r="A176" s="167" t="s">
        <v>603</v>
      </c>
      <c r="B176" s="168" t="s">
        <v>604</v>
      </c>
      <c r="C176" t="str">
        <f>B54</f>
        <v>015101</v>
      </c>
      <c r="F176" s="209" t="s">
        <v>950</v>
      </c>
      <c r="G176" s="168" t="s">
        <v>454</v>
      </c>
      <c r="H176" t="s">
        <v>316</v>
      </c>
      <c r="I176" s="169" t="s">
        <v>947</v>
      </c>
    </row>
    <row r="177" spans="1:9" ht="15" x14ac:dyDescent="0.25">
      <c r="A177" s="167" t="s">
        <v>515</v>
      </c>
      <c r="B177" s="168" t="s">
        <v>516</v>
      </c>
      <c r="C177" t="str">
        <f>B54</f>
        <v>015101</v>
      </c>
      <c r="F177" s="209" t="s">
        <v>952</v>
      </c>
      <c r="G177" s="168" t="s">
        <v>586</v>
      </c>
      <c r="H177" t="s">
        <v>354</v>
      </c>
      <c r="I177" s="169" t="s">
        <v>949</v>
      </c>
    </row>
    <row r="178" spans="1:9" ht="15" x14ac:dyDescent="0.25">
      <c r="A178" s="167" t="s">
        <v>543</v>
      </c>
      <c r="B178" s="168" t="s">
        <v>544</v>
      </c>
      <c r="C178" t="str">
        <f>B55</f>
        <v>015201</v>
      </c>
      <c r="F178" s="209" t="s">
        <v>954</v>
      </c>
      <c r="G178" s="168" t="s">
        <v>476</v>
      </c>
      <c r="H178" t="s">
        <v>292</v>
      </c>
      <c r="I178" s="169" t="s">
        <v>951</v>
      </c>
    </row>
    <row r="179" spans="1:9" ht="15" x14ac:dyDescent="0.25">
      <c r="A179" s="167" t="s">
        <v>505</v>
      </c>
      <c r="B179" s="168" t="s">
        <v>506</v>
      </c>
      <c r="C179" t="str">
        <f>B56</f>
        <v>015301</v>
      </c>
      <c r="F179" s="209" t="s">
        <v>956</v>
      </c>
      <c r="G179" s="168" t="s">
        <v>620</v>
      </c>
      <c r="H179" t="s">
        <v>352</v>
      </c>
      <c r="I179" s="169" t="s">
        <v>953</v>
      </c>
    </row>
    <row r="180" spans="1:9" ht="15" x14ac:dyDescent="0.25">
      <c r="A180" s="167" t="s">
        <v>537</v>
      </c>
      <c r="B180" s="168" t="s">
        <v>538</v>
      </c>
      <c r="C180" t="str">
        <f>B56</f>
        <v>015301</v>
      </c>
      <c r="F180" s="209" t="s">
        <v>958</v>
      </c>
      <c r="G180" s="168" t="s">
        <v>438</v>
      </c>
      <c r="H180" t="s">
        <v>304</v>
      </c>
      <c r="I180" s="169" t="s">
        <v>955</v>
      </c>
    </row>
    <row r="181" spans="1:9" ht="15" x14ac:dyDescent="0.25">
      <c r="A181" s="167" t="s">
        <v>507</v>
      </c>
      <c r="B181" s="168" t="s">
        <v>508</v>
      </c>
      <c r="C181" t="str">
        <f>B56</f>
        <v>015301</v>
      </c>
      <c r="F181" s="209" t="s">
        <v>960</v>
      </c>
      <c r="G181" s="168" t="s">
        <v>528</v>
      </c>
      <c r="H181" t="s">
        <v>370</v>
      </c>
      <c r="I181" s="169" t="s">
        <v>957</v>
      </c>
    </row>
    <row r="182" spans="1:9" ht="15" x14ac:dyDescent="0.25">
      <c r="A182" s="167" t="s">
        <v>587</v>
      </c>
      <c r="B182" s="168" t="s">
        <v>588</v>
      </c>
      <c r="C182" t="str">
        <f>B56</f>
        <v>015301</v>
      </c>
      <c r="F182" s="209" t="s">
        <v>962</v>
      </c>
      <c r="G182" s="168" t="s">
        <v>364</v>
      </c>
      <c r="H182" t="s">
        <v>288</v>
      </c>
      <c r="I182" s="169" t="s">
        <v>959</v>
      </c>
    </row>
    <row r="183" spans="1:9" ht="15" x14ac:dyDescent="0.25">
      <c r="A183" s="167" t="s">
        <v>453</v>
      </c>
      <c r="B183" s="168" t="s">
        <v>454</v>
      </c>
      <c r="C183" t="str">
        <f>B57</f>
        <v>015401</v>
      </c>
      <c r="F183" s="209" t="s">
        <v>963</v>
      </c>
      <c r="G183" s="168" t="s">
        <v>366</v>
      </c>
      <c r="H183" t="s">
        <v>330</v>
      </c>
      <c r="I183" s="169" t="s">
        <v>961</v>
      </c>
    </row>
    <row r="184" spans="1:9" ht="15" x14ac:dyDescent="0.25">
      <c r="A184" s="167" t="s">
        <v>585</v>
      </c>
      <c r="B184" s="168" t="s">
        <v>586</v>
      </c>
      <c r="C184" t="str">
        <f>B57</f>
        <v>015401</v>
      </c>
      <c r="F184" s="209" t="s">
        <v>964</v>
      </c>
      <c r="G184" s="168" t="s">
        <v>368</v>
      </c>
      <c r="H184" s="168" t="s">
        <v>364</v>
      </c>
    </row>
    <row r="185" spans="1:9" ht="15" x14ac:dyDescent="0.25">
      <c r="A185" s="167" t="s">
        <v>475</v>
      </c>
      <c r="B185" s="168" t="s">
        <v>476</v>
      </c>
      <c r="C185" t="str">
        <f>B58</f>
        <v>015501</v>
      </c>
      <c r="F185" s="209" t="s">
        <v>965</v>
      </c>
      <c r="G185" s="168" t="s">
        <v>370</v>
      </c>
      <c r="H185" s="168" t="s">
        <v>366</v>
      </c>
    </row>
    <row r="186" spans="1:9" ht="15" x14ac:dyDescent="0.25">
      <c r="A186" s="167" t="s">
        <v>619</v>
      </c>
      <c r="B186" s="168" t="s">
        <v>620</v>
      </c>
      <c r="C186" t="str">
        <f>B59</f>
        <v>015601</v>
      </c>
      <c r="F186" s="209" t="s">
        <v>966</v>
      </c>
      <c r="G186" s="168" t="s">
        <v>372</v>
      </c>
      <c r="H186" s="168" t="s">
        <v>368</v>
      </c>
    </row>
    <row r="187" spans="1:9" x14ac:dyDescent="0.2">
      <c r="A187" s="167" t="s">
        <v>437</v>
      </c>
      <c r="B187" s="168" t="s">
        <v>438</v>
      </c>
      <c r="C187" t="str">
        <f>B59</f>
        <v>015601</v>
      </c>
      <c r="H187" s="168" t="s">
        <v>370</v>
      </c>
    </row>
    <row r="188" spans="1:9" x14ac:dyDescent="0.2">
      <c r="A188" s="167" t="s">
        <v>527</v>
      </c>
      <c r="B188" s="168" t="s">
        <v>528</v>
      </c>
      <c r="C188" t="str">
        <f>B59</f>
        <v>015601</v>
      </c>
      <c r="H188" s="168" t="s">
        <v>372</v>
      </c>
    </row>
  </sheetData>
  <sheetProtection algorithmName="SHA-512" hashValue="VGeuSkd00WopzlAafJxZ8Y7YEuNDIEjlt/J4Fe66A5kl2QgBj1HHIo1pxXpXf/lELxkU90xWoGwnoj+PusaSkA==" saltValue="RHxHp7vvwEEDa5lQ5ui2TQ==" spinCount="100000" sheet="1" objects="1" scenarios="1"/>
  <sortState xmlns:xlrd2="http://schemas.microsoft.com/office/spreadsheetml/2017/richdata2" ref="A62:B188">
    <sortCondition ref="A62:A188"/>
  </sortState>
  <pageMargins left="0.7" right="0.7" top="0.75" bottom="0.75" header="0.3" footer="0.3"/>
  <pageSetup orientation="portrait" horizontalDpi="1200" verticalDpi="1200" r:id="rId1"/>
  <ignoredErrors>
    <ignoredError sqref="B156:B188 B20:C59 B62:B155 B4:C8 B9:B19 C9:C19" numberStoredAsText="1"/>
    <ignoredError sqref="C87:C88"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088D0-3D9D-43F1-863C-21D96ADA7EBB}">
  <dimension ref="A1:J10"/>
  <sheetViews>
    <sheetView workbookViewId="0">
      <selection activeCell="N23" sqref="N23"/>
    </sheetView>
  </sheetViews>
  <sheetFormatPr defaultColWidth="9.140625" defaultRowHeight="15" x14ac:dyDescent="0.25"/>
  <cols>
    <col min="1" max="16384" width="9.140625" style="188"/>
  </cols>
  <sheetData>
    <row r="1" spans="1:10" x14ac:dyDescent="0.25">
      <c r="A1" s="189" t="s">
        <v>647</v>
      </c>
    </row>
    <row r="3" spans="1:10" x14ac:dyDescent="0.25">
      <c r="A3" s="245" t="s">
        <v>991</v>
      </c>
      <c r="B3" s="246"/>
      <c r="C3" s="246"/>
      <c r="D3" s="246"/>
      <c r="E3" s="246"/>
      <c r="F3" s="246"/>
      <c r="G3" s="246"/>
      <c r="H3" s="246"/>
      <c r="I3" s="246"/>
      <c r="J3" s="246"/>
    </row>
    <row r="4" spans="1:10" x14ac:dyDescent="0.25">
      <c r="B4" s="244" t="s">
        <v>987</v>
      </c>
    </row>
    <row r="5" spans="1:10" x14ac:dyDescent="0.25">
      <c r="B5" s="244" t="s">
        <v>988</v>
      </c>
    </row>
    <row r="6" spans="1:10" x14ac:dyDescent="0.25">
      <c r="B6" s="244" t="s">
        <v>989</v>
      </c>
    </row>
    <row r="7" spans="1:10" x14ac:dyDescent="0.25">
      <c r="B7" s="244" t="s">
        <v>990</v>
      </c>
    </row>
    <row r="8" spans="1:10" x14ac:dyDescent="0.25">
      <c r="B8" s="188" t="s">
        <v>648</v>
      </c>
    </row>
    <row r="9" spans="1:10" x14ac:dyDescent="0.25">
      <c r="B9" s="189" t="s">
        <v>651</v>
      </c>
    </row>
    <row r="10" spans="1:10" x14ac:dyDescent="0.25">
      <c r="B10" s="189" t="s">
        <v>650</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2CAAD-D32D-4BB2-9DAA-7C280CA30AAA}">
  <dimension ref="A2:J20"/>
  <sheetViews>
    <sheetView tabSelected="1" topLeftCell="A18" workbookViewId="0">
      <selection activeCell="K29" sqref="K29"/>
    </sheetView>
  </sheetViews>
  <sheetFormatPr defaultRowHeight="12.75" x14ac:dyDescent="0.2"/>
  <cols>
    <col min="1" max="1" width="6.140625" customWidth="1"/>
    <col min="9" max="9" width="12.7109375" customWidth="1"/>
    <col min="10" max="10" width="71.28515625" customWidth="1"/>
  </cols>
  <sheetData>
    <row r="2" spans="1:10" ht="23.25" x14ac:dyDescent="0.35">
      <c r="A2" s="431" t="s">
        <v>1004</v>
      </c>
      <c r="B2" s="431"/>
      <c r="C2" s="431"/>
      <c r="D2" s="431"/>
      <c r="E2" s="431"/>
      <c r="F2" s="431"/>
      <c r="G2" s="431"/>
      <c r="H2" s="431"/>
      <c r="I2" s="431"/>
    </row>
    <row r="4" spans="1:10" ht="15.75" x14ac:dyDescent="0.25">
      <c r="B4" s="162" t="s">
        <v>1005</v>
      </c>
      <c r="C4" s="166"/>
      <c r="D4" s="166"/>
      <c r="E4" s="166"/>
      <c r="F4" s="166"/>
      <c r="G4" s="166"/>
      <c r="H4" s="166"/>
    </row>
    <row r="6" spans="1:10" ht="15" x14ac:dyDescent="0.2">
      <c r="B6" s="432" t="s">
        <v>1049</v>
      </c>
      <c r="C6" s="433"/>
      <c r="D6" s="433"/>
      <c r="E6" s="433"/>
      <c r="F6" s="433"/>
      <c r="G6" s="433"/>
      <c r="H6" s="433"/>
      <c r="I6" s="433"/>
      <c r="J6" s="433"/>
    </row>
    <row r="7" spans="1:10" ht="15" x14ac:dyDescent="0.2">
      <c r="B7" s="432" t="s">
        <v>1050</v>
      </c>
      <c r="C7" s="434"/>
      <c r="D7" s="434"/>
      <c r="E7" s="434"/>
      <c r="F7" s="434"/>
      <c r="G7" s="434"/>
      <c r="H7" s="434"/>
      <c r="I7" s="434"/>
      <c r="J7" s="434"/>
    </row>
    <row r="8" spans="1:10" ht="15" x14ac:dyDescent="0.2">
      <c r="B8" s="258" t="s">
        <v>1041</v>
      </c>
      <c r="C8" s="259"/>
      <c r="D8" s="259"/>
      <c r="E8" s="259"/>
      <c r="F8" s="259"/>
      <c r="G8" s="259"/>
      <c r="H8" s="259"/>
      <c r="I8" s="259"/>
      <c r="J8" s="259"/>
    </row>
    <row r="9" spans="1:10" ht="15" x14ac:dyDescent="0.2">
      <c r="B9" s="165"/>
    </row>
    <row r="10" spans="1:10" ht="15" x14ac:dyDescent="0.2">
      <c r="B10" s="165" t="s">
        <v>1006</v>
      </c>
    </row>
    <row r="11" spans="1:10" ht="15" x14ac:dyDescent="0.2">
      <c r="B11" s="165" t="s">
        <v>1051</v>
      </c>
    </row>
    <row r="12" spans="1:10" ht="15" x14ac:dyDescent="0.2">
      <c r="B12" s="165" t="s">
        <v>1052</v>
      </c>
    </row>
    <row r="13" spans="1:10" ht="15" x14ac:dyDescent="0.2">
      <c r="B13" s="165"/>
    </row>
    <row r="14" spans="1:10" ht="15" x14ac:dyDescent="0.2">
      <c r="B14" s="165" t="s">
        <v>1039</v>
      </c>
    </row>
    <row r="15" spans="1:10" ht="15" x14ac:dyDescent="0.2">
      <c r="B15" s="165" t="s">
        <v>1040</v>
      </c>
    </row>
    <row r="17" spans="2:2" ht="15" x14ac:dyDescent="0.2">
      <c r="B17" s="165" t="s">
        <v>1048</v>
      </c>
    </row>
    <row r="19" spans="2:2" x14ac:dyDescent="0.2">
      <c r="B19" t="s">
        <v>1031</v>
      </c>
    </row>
    <row r="20" spans="2:2" x14ac:dyDescent="0.2">
      <c r="B20" t="s">
        <v>1053</v>
      </c>
    </row>
  </sheetData>
  <mergeCells count="3">
    <mergeCell ref="A2:I2"/>
    <mergeCell ref="B6:J6"/>
    <mergeCell ref="B7:J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31"/>
  <sheetViews>
    <sheetView topLeftCell="A19" workbookViewId="0">
      <selection activeCell="C34" sqref="C34"/>
    </sheetView>
  </sheetViews>
  <sheetFormatPr defaultColWidth="9.140625" defaultRowHeight="12.75" x14ac:dyDescent="0.2"/>
  <cols>
    <col min="1" max="1" width="106.7109375" style="176" customWidth="1"/>
    <col min="2" max="2" width="9.140625" style="176"/>
    <col min="3" max="3" width="77.42578125" style="176" customWidth="1"/>
    <col min="4" max="16384" width="9.140625" style="176"/>
  </cols>
  <sheetData>
    <row r="1" spans="1:3" ht="18" x14ac:dyDescent="0.25">
      <c r="A1" s="264" t="str">
        <f>'Audit Report-Pt.1'!A22</f>
        <v>LOCAL GOVERNMENT NAME:</v>
      </c>
      <c r="B1" s="264"/>
    </row>
    <row r="2" spans="1:3" ht="18" x14ac:dyDescent="0.25">
      <c r="A2" s="134" t="s">
        <v>49</v>
      </c>
      <c r="B2" s="22"/>
    </row>
    <row r="3" spans="1:3" ht="18" x14ac:dyDescent="0.25">
      <c r="A3" s="134" t="s">
        <v>26</v>
      </c>
      <c r="B3" s="22"/>
    </row>
    <row r="4" spans="1:3" ht="18" x14ac:dyDescent="0.25">
      <c r="A4" s="159" t="str">
        <f>'Audit Report-Pt.1'!A25</f>
        <v>FISCAL YEAR ENDING JUNE 30, 20</v>
      </c>
      <c r="B4" s="22"/>
    </row>
    <row r="5" spans="1:3" x14ac:dyDescent="0.2">
      <c r="A5"/>
      <c r="B5"/>
      <c r="C5" s="177"/>
    </row>
    <row r="6" spans="1:3" ht="15.75" x14ac:dyDescent="0.25">
      <c r="A6"/>
      <c r="B6" s="104" t="s">
        <v>27</v>
      </c>
      <c r="C6" s="177"/>
    </row>
    <row r="7" spans="1:3" ht="15.75" x14ac:dyDescent="0.25">
      <c r="A7"/>
      <c r="B7" s="160" t="s">
        <v>28</v>
      </c>
      <c r="C7" s="177"/>
    </row>
    <row r="8" spans="1:3" ht="15.75" x14ac:dyDescent="0.25">
      <c r="A8"/>
      <c r="B8" s="160"/>
      <c r="C8" s="177"/>
    </row>
    <row r="9" spans="1:3" ht="15.75" x14ac:dyDescent="0.25">
      <c r="A9" s="162" t="s">
        <v>29</v>
      </c>
      <c r="B9" s="161"/>
      <c r="C9" s="177"/>
    </row>
    <row r="10" spans="1:3" ht="15.75" x14ac:dyDescent="0.25">
      <c r="A10" s="162" t="s">
        <v>30</v>
      </c>
      <c r="B10" s="104"/>
      <c r="C10" s="177"/>
    </row>
    <row r="11" spans="1:3" ht="15.75" x14ac:dyDescent="0.25">
      <c r="A11" s="162" t="s">
        <v>31</v>
      </c>
      <c r="B11" s="161"/>
      <c r="C11" s="177"/>
    </row>
    <row r="12" spans="1:3" ht="15.75" x14ac:dyDescent="0.25">
      <c r="A12" s="178" t="s">
        <v>32</v>
      </c>
      <c r="B12" s="161"/>
      <c r="C12" s="177"/>
    </row>
    <row r="13" spans="1:3" ht="15.75" x14ac:dyDescent="0.25">
      <c r="A13" s="179" t="s">
        <v>33</v>
      </c>
      <c r="B13" s="161">
        <v>0</v>
      </c>
      <c r="C13" s="180" t="s">
        <v>52</v>
      </c>
    </row>
    <row r="14" spans="1:3" ht="29.25" x14ac:dyDescent="0.25">
      <c r="A14" s="181" t="s">
        <v>34</v>
      </c>
      <c r="B14" s="161">
        <v>0</v>
      </c>
      <c r="C14" s="180" t="s">
        <v>51</v>
      </c>
    </row>
    <row r="15" spans="1:3" ht="15.75" x14ac:dyDescent="0.25">
      <c r="A15" s="179" t="s">
        <v>35</v>
      </c>
      <c r="B15" s="161">
        <v>0</v>
      </c>
      <c r="C15" s="180" t="s">
        <v>51</v>
      </c>
    </row>
    <row r="16" spans="1:3" ht="29.25" x14ac:dyDescent="0.25">
      <c r="A16" s="181" t="s">
        <v>36</v>
      </c>
      <c r="B16" s="161">
        <v>0</v>
      </c>
      <c r="C16" s="180" t="s">
        <v>51</v>
      </c>
    </row>
    <row r="17" spans="1:4" ht="15.75" x14ac:dyDescent="0.25">
      <c r="A17" s="179" t="s">
        <v>37</v>
      </c>
      <c r="B17" s="161">
        <v>0</v>
      </c>
      <c r="C17" s="180" t="s">
        <v>51</v>
      </c>
    </row>
    <row r="18" spans="1:4" ht="29.25" x14ac:dyDescent="0.25">
      <c r="A18" s="181" t="s">
        <v>38</v>
      </c>
      <c r="B18" s="161">
        <v>0</v>
      </c>
      <c r="C18" s="180" t="s">
        <v>51</v>
      </c>
    </row>
    <row r="19" spans="1:4" ht="15.75" x14ac:dyDescent="0.25">
      <c r="A19" s="179" t="s">
        <v>39</v>
      </c>
      <c r="B19" s="161">
        <v>0</v>
      </c>
      <c r="C19" s="180" t="s">
        <v>51</v>
      </c>
    </row>
    <row r="20" spans="1:4" ht="29.25" x14ac:dyDescent="0.25">
      <c r="A20" s="181" t="s">
        <v>40</v>
      </c>
      <c r="B20" s="161">
        <v>0</v>
      </c>
      <c r="C20" s="180" t="s">
        <v>51</v>
      </c>
    </row>
    <row r="21" spans="1:4" ht="15.75" x14ac:dyDescent="0.25">
      <c r="A21" s="179" t="s">
        <v>41</v>
      </c>
      <c r="B21" s="161">
        <v>0</v>
      </c>
      <c r="C21" s="180" t="s">
        <v>51</v>
      </c>
    </row>
    <row r="22" spans="1:4" ht="15.75" customHeight="1" x14ac:dyDescent="0.25">
      <c r="A22" s="179" t="s">
        <v>42</v>
      </c>
      <c r="B22" s="161">
        <v>0</v>
      </c>
      <c r="C22" s="180" t="s">
        <v>51</v>
      </c>
    </row>
    <row r="23" spans="1:4" ht="15.75" x14ac:dyDescent="0.25">
      <c r="A23" s="179" t="s">
        <v>43</v>
      </c>
      <c r="B23" s="161">
        <v>0</v>
      </c>
      <c r="C23" s="180" t="s">
        <v>51</v>
      </c>
    </row>
    <row r="24" spans="1:4" ht="15.75" x14ac:dyDescent="0.25">
      <c r="A24" s="179" t="s">
        <v>44</v>
      </c>
      <c r="B24" s="161">
        <v>0</v>
      </c>
      <c r="C24" s="180" t="s">
        <v>51</v>
      </c>
    </row>
    <row r="25" spans="1:4" ht="15.75" x14ac:dyDescent="0.25">
      <c r="A25" s="179" t="s">
        <v>45</v>
      </c>
      <c r="B25" s="161">
        <v>0</v>
      </c>
      <c r="C25" s="180" t="s">
        <v>51</v>
      </c>
    </row>
    <row r="26" spans="1:4" ht="15.75" x14ac:dyDescent="0.25">
      <c r="A26" s="179" t="s">
        <v>46</v>
      </c>
      <c r="B26" s="161">
        <v>0</v>
      </c>
      <c r="C26" s="180" t="s">
        <v>51</v>
      </c>
    </row>
    <row r="27" spans="1:4" ht="56.45" customHeight="1" x14ac:dyDescent="0.25">
      <c r="A27" s="181" t="s">
        <v>50</v>
      </c>
      <c r="B27" s="161">
        <v>0</v>
      </c>
      <c r="C27" s="163" t="s">
        <v>257</v>
      </c>
    </row>
    <row r="28" spans="1:4" ht="15.75" x14ac:dyDescent="0.25">
      <c r="A28" s="179" t="s">
        <v>47</v>
      </c>
      <c r="B28" s="161">
        <v>0</v>
      </c>
      <c r="C28" s="180" t="s">
        <v>645</v>
      </c>
    </row>
    <row r="29" spans="1:4" ht="15.75" x14ac:dyDescent="0.25">
      <c r="A29" s="179" t="s">
        <v>254</v>
      </c>
      <c r="B29" s="161">
        <v>0</v>
      </c>
      <c r="C29" s="180" t="s">
        <v>645</v>
      </c>
    </row>
    <row r="30" spans="1:4" ht="15.75" x14ac:dyDescent="0.25">
      <c r="A30" s="179" t="s">
        <v>253</v>
      </c>
      <c r="B30" s="161">
        <v>0</v>
      </c>
      <c r="C30" s="180" t="s">
        <v>645</v>
      </c>
    </row>
    <row r="31" spans="1:4" ht="27.75" customHeight="1" x14ac:dyDescent="0.25">
      <c r="A31" s="179"/>
      <c r="B31" s="161"/>
      <c r="C31" s="177"/>
    </row>
    <row r="32" spans="1:4" ht="15.75" x14ac:dyDescent="0.25">
      <c r="A32" s="182" t="s">
        <v>1054</v>
      </c>
      <c r="B32" s="177"/>
      <c r="C32" s="177"/>
      <c r="D32" s="177"/>
    </row>
    <row r="33" spans="1:4" ht="64.5" x14ac:dyDescent="0.25">
      <c r="A33" s="187" t="s">
        <v>646</v>
      </c>
      <c r="B33" s="164"/>
      <c r="C33" s="163" t="s">
        <v>1032</v>
      </c>
      <c r="D33" s="177"/>
    </row>
    <row r="34" spans="1:4" ht="42" customHeight="1" x14ac:dyDescent="0.25">
      <c r="A34" s="183" t="s">
        <v>1033</v>
      </c>
      <c r="B34" s="164"/>
      <c r="C34" s="163" t="s">
        <v>1001</v>
      </c>
      <c r="D34" s="177"/>
    </row>
    <row r="35" spans="1:4" ht="38.25" x14ac:dyDescent="0.2">
      <c r="A35" s="435" t="s">
        <v>1034</v>
      </c>
      <c r="B35" s="177"/>
      <c r="C35" s="256" t="s">
        <v>1002</v>
      </c>
      <c r="D35" s="177"/>
    </row>
    <row r="36" spans="1:4" x14ac:dyDescent="0.2">
      <c r="B36" s="177"/>
      <c r="D36" s="177"/>
    </row>
    <row r="37" spans="1:4" ht="15.75" x14ac:dyDescent="0.25">
      <c r="A37" s="184"/>
      <c r="B37" s="177"/>
      <c r="C37" s="177"/>
      <c r="D37" s="177"/>
    </row>
    <row r="38" spans="1:4" ht="15.75" x14ac:dyDescent="0.25">
      <c r="A38" s="185"/>
      <c r="B38" s="177"/>
      <c r="C38" s="177"/>
      <c r="D38" s="177"/>
    </row>
    <row r="39" spans="1:4" x14ac:dyDescent="0.2">
      <c r="B39" s="177"/>
      <c r="C39" s="177"/>
      <c r="D39" s="177"/>
    </row>
    <row r="40" spans="1:4" x14ac:dyDescent="0.2">
      <c r="B40" s="177"/>
      <c r="C40" s="177"/>
      <c r="D40" s="177"/>
    </row>
    <row r="41" spans="1:4" ht="15.75" x14ac:dyDescent="0.25">
      <c r="A41" s="184"/>
      <c r="B41" s="177"/>
      <c r="C41" s="177"/>
      <c r="D41" s="177"/>
    </row>
    <row r="42" spans="1:4" ht="15.75" x14ac:dyDescent="0.25">
      <c r="A42" s="184"/>
      <c r="B42" s="177"/>
      <c r="C42" s="177"/>
      <c r="D42" s="177"/>
    </row>
    <row r="43" spans="1:4" ht="15.75" x14ac:dyDescent="0.25">
      <c r="A43" s="184"/>
      <c r="B43" s="177"/>
      <c r="C43" s="177"/>
      <c r="D43" s="177"/>
    </row>
    <row r="44" spans="1:4" ht="15.75" x14ac:dyDescent="0.25">
      <c r="A44" s="184"/>
      <c r="B44" s="177"/>
      <c r="C44" s="177"/>
      <c r="D44" s="177"/>
    </row>
    <row r="45" spans="1:4" ht="15.75" x14ac:dyDescent="0.25">
      <c r="A45" s="184"/>
      <c r="B45" s="23"/>
    </row>
    <row r="46" spans="1:4" ht="15.75" x14ac:dyDescent="0.25">
      <c r="A46" s="184"/>
      <c r="B46" s="186"/>
    </row>
    <row r="47" spans="1:4" ht="15.75" x14ac:dyDescent="0.25">
      <c r="A47" s="184"/>
      <c r="B47" s="186"/>
    </row>
    <row r="48" spans="1:4" ht="15.75" x14ac:dyDescent="0.25">
      <c r="A48" s="184"/>
      <c r="B48" s="186"/>
    </row>
    <row r="49" spans="1:2" ht="15.75" x14ac:dyDescent="0.25">
      <c r="A49" s="184"/>
      <c r="B49" s="186"/>
    </row>
    <row r="50" spans="1:2" ht="15.75" x14ac:dyDescent="0.25">
      <c r="A50" s="184"/>
      <c r="B50" s="186"/>
    </row>
    <row r="51" spans="1:2" ht="15.75" x14ac:dyDescent="0.25">
      <c r="A51" s="184"/>
      <c r="B51" s="186"/>
    </row>
    <row r="52" spans="1:2" ht="15.75" x14ac:dyDescent="0.25">
      <c r="A52" s="184"/>
      <c r="B52" s="186"/>
    </row>
    <row r="53" spans="1:2" ht="15.75" x14ac:dyDescent="0.25">
      <c r="A53" s="184"/>
      <c r="B53" s="186"/>
    </row>
    <row r="54" spans="1:2" ht="15.75" x14ac:dyDescent="0.25">
      <c r="A54" s="184"/>
      <c r="B54" s="186"/>
    </row>
    <row r="55" spans="1:2" ht="15.75" x14ac:dyDescent="0.25">
      <c r="A55" s="184"/>
      <c r="B55" s="186"/>
    </row>
    <row r="56" spans="1:2" ht="15.75" x14ac:dyDescent="0.25">
      <c r="A56" s="184"/>
      <c r="B56" s="186"/>
    </row>
    <row r="57" spans="1:2" ht="15.75" x14ac:dyDescent="0.25">
      <c r="A57" s="184"/>
      <c r="B57" s="186"/>
    </row>
    <row r="58" spans="1:2" ht="15.75" x14ac:dyDescent="0.25">
      <c r="A58" s="184"/>
    </row>
    <row r="59" spans="1:2" ht="15.75" x14ac:dyDescent="0.25">
      <c r="A59" s="184"/>
    </row>
    <row r="60" spans="1:2" ht="15.75" x14ac:dyDescent="0.25">
      <c r="A60" s="184"/>
    </row>
    <row r="61" spans="1:2" ht="15.75" x14ac:dyDescent="0.25">
      <c r="A61" s="184"/>
    </row>
    <row r="62" spans="1:2" ht="15.75" x14ac:dyDescent="0.25">
      <c r="A62" s="184"/>
    </row>
    <row r="63" spans="1:2" ht="15.75" x14ac:dyDescent="0.25">
      <c r="A63" s="184"/>
    </row>
    <row r="64" spans="1:2" ht="15.75" x14ac:dyDescent="0.25">
      <c r="A64" s="184"/>
    </row>
    <row r="65" spans="1:1" ht="15.75" x14ac:dyDescent="0.25">
      <c r="A65" s="184"/>
    </row>
    <row r="66" spans="1:1" ht="15.75" x14ac:dyDescent="0.25">
      <c r="A66" s="184"/>
    </row>
    <row r="67" spans="1:1" ht="15.75" x14ac:dyDescent="0.25">
      <c r="A67" s="184"/>
    </row>
    <row r="68" spans="1:1" ht="15.75" x14ac:dyDescent="0.25">
      <c r="A68" s="184"/>
    </row>
    <row r="69" spans="1:1" ht="15.75" x14ac:dyDescent="0.25">
      <c r="A69" s="184"/>
    </row>
    <row r="70" spans="1:1" ht="15.75" x14ac:dyDescent="0.25">
      <c r="A70" s="184"/>
    </row>
    <row r="71" spans="1:1" ht="15.75" x14ac:dyDescent="0.25">
      <c r="A71" s="184"/>
    </row>
    <row r="72" spans="1:1" ht="15.75" x14ac:dyDescent="0.25">
      <c r="A72" s="184"/>
    </row>
    <row r="73" spans="1:1" ht="15.75" x14ac:dyDescent="0.25">
      <c r="A73" s="184"/>
    </row>
    <row r="74" spans="1:1" ht="15.75" x14ac:dyDescent="0.25">
      <c r="A74" s="184"/>
    </row>
    <row r="75" spans="1:1" ht="15.75" x14ac:dyDescent="0.25">
      <c r="A75" s="184"/>
    </row>
    <row r="76" spans="1:1" ht="15.75" x14ac:dyDescent="0.25">
      <c r="A76" s="184"/>
    </row>
    <row r="77" spans="1:1" ht="15.75" x14ac:dyDescent="0.25">
      <c r="A77" s="184"/>
    </row>
    <row r="78" spans="1:1" ht="15.75" x14ac:dyDescent="0.25">
      <c r="A78" s="184"/>
    </row>
    <row r="79" spans="1:1" ht="15.75" x14ac:dyDescent="0.25">
      <c r="A79" s="184"/>
    </row>
    <row r="80" spans="1:1" ht="15.75" x14ac:dyDescent="0.25">
      <c r="A80" s="184"/>
    </row>
    <row r="81" spans="1:1" ht="15.75" x14ac:dyDescent="0.25">
      <c r="A81" s="184"/>
    </row>
    <row r="82" spans="1:1" ht="15.75" x14ac:dyDescent="0.25">
      <c r="A82" s="184"/>
    </row>
    <row r="83" spans="1:1" ht="15.75" x14ac:dyDescent="0.25">
      <c r="A83" s="184"/>
    </row>
    <row r="84" spans="1:1" ht="15.75" x14ac:dyDescent="0.25">
      <c r="A84" s="184"/>
    </row>
    <row r="85" spans="1:1" ht="15.75" x14ac:dyDescent="0.25">
      <c r="A85" s="184"/>
    </row>
    <row r="86" spans="1:1" ht="15.75" x14ac:dyDescent="0.25">
      <c r="A86" s="184"/>
    </row>
    <row r="87" spans="1:1" ht="15.75" x14ac:dyDescent="0.25">
      <c r="A87" s="184"/>
    </row>
    <row r="88" spans="1:1" ht="15.75" x14ac:dyDescent="0.25">
      <c r="A88" s="184"/>
    </row>
    <row r="89" spans="1:1" ht="15.75" x14ac:dyDescent="0.25">
      <c r="A89" s="184"/>
    </row>
    <row r="90" spans="1:1" ht="15.75" x14ac:dyDescent="0.25">
      <c r="A90" s="184"/>
    </row>
    <row r="91" spans="1:1" ht="15.75" x14ac:dyDescent="0.25">
      <c r="A91" s="184"/>
    </row>
    <row r="92" spans="1:1" ht="15.75" x14ac:dyDescent="0.25">
      <c r="A92" s="184"/>
    </row>
    <row r="93" spans="1:1" ht="15.75" x14ac:dyDescent="0.25">
      <c r="A93" s="184"/>
    </row>
    <row r="94" spans="1:1" ht="15.75" x14ac:dyDescent="0.25">
      <c r="A94" s="184"/>
    </row>
    <row r="95" spans="1:1" ht="15.75" x14ac:dyDescent="0.25">
      <c r="A95" s="184"/>
    </row>
    <row r="96" spans="1:1" ht="15.75" x14ac:dyDescent="0.25">
      <c r="A96" s="184"/>
    </row>
    <row r="97" spans="1:1" ht="15.75" x14ac:dyDescent="0.25">
      <c r="A97" s="184"/>
    </row>
    <row r="98" spans="1:1" ht="15.75" x14ac:dyDescent="0.25">
      <c r="A98" s="184"/>
    </row>
    <row r="99" spans="1:1" ht="15.75" x14ac:dyDescent="0.25">
      <c r="A99" s="184"/>
    </row>
    <row r="100" spans="1:1" ht="15.75" x14ac:dyDescent="0.25">
      <c r="A100" s="184"/>
    </row>
    <row r="101" spans="1:1" ht="15.75" x14ac:dyDescent="0.25">
      <c r="A101" s="184"/>
    </row>
    <row r="102" spans="1:1" ht="15.75" x14ac:dyDescent="0.25">
      <c r="A102" s="184"/>
    </row>
    <row r="103" spans="1:1" ht="15.75" x14ac:dyDescent="0.25">
      <c r="A103" s="184"/>
    </row>
    <row r="104" spans="1:1" ht="15.75" x14ac:dyDescent="0.25">
      <c r="A104" s="184"/>
    </row>
    <row r="105" spans="1:1" ht="15.75" x14ac:dyDescent="0.25">
      <c r="A105" s="184"/>
    </row>
    <row r="106" spans="1:1" ht="15.75" x14ac:dyDescent="0.25">
      <c r="A106" s="184"/>
    </row>
    <row r="107" spans="1:1" ht="15.75" x14ac:dyDescent="0.25">
      <c r="A107" s="184"/>
    </row>
    <row r="108" spans="1:1" ht="15.75" x14ac:dyDescent="0.25">
      <c r="A108" s="184"/>
    </row>
    <row r="109" spans="1:1" ht="15.75" x14ac:dyDescent="0.25">
      <c r="A109" s="184"/>
    </row>
    <row r="110" spans="1:1" ht="15.75" x14ac:dyDescent="0.25">
      <c r="A110" s="184"/>
    </row>
    <row r="111" spans="1:1" ht="15.75" x14ac:dyDescent="0.25">
      <c r="A111" s="184"/>
    </row>
    <row r="112" spans="1:1" ht="15.75" x14ac:dyDescent="0.25">
      <c r="A112" s="184"/>
    </row>
    <row r="113" spans="1:1" ht="15.75" x14ac:dyDescent="0.25">
      <c r="A113" s="184"/>
    </row>
    <row r="114" spans="1:1" ht="15.75" x14ac:dyDescent="0.25">
      <c r="A114" s="184"/>
    </row>
    <row r="115" spans="1:1" ht="15.75" x14ac:dyDescent="0.25">
      <c r="A115" s="184"/>
    </row>
    <row r="116" spans="1:1" ht="15.75" x14ac:dyDescent="0.25">
      <c r="A116" s="184"/>
    </row>
    <row r="117" spans="1:1" ht="15.75" x14ac:dyDescent="0.25">
      <c r="A117" s="184"/>
    </row>
    <row r="118" spans="1:1" ht="15.75" x14ac:dyDescent="0.25">
      <c r="A118" s="184"/>
    </row>
    <row r="119" spans="1:1" ht="15.75" x14ac:dyDescent="0.25">
      <c r="A119" s="184"/>
    </row>
    <row r="120" spans="1:1" ht="15.75" x14ac:dyDescent="0.25">
      <c r="A120" s="184"/>
    </row>
    <row r="121" spans="1:1" ht="15.75" x14ac:dyDescent="0.25">
      <c r="A121" s="184"/>
    </row>
    <row r="122" spans="1:1" ht="15.75" x14ac:dyDescent="0.25">
      <c r="A122" s="184"/>
    </row>
    <row r="123" spans="1:1" ht="15.75" x14ac:dyDescent="0.25">
      <c r="A123" s="184"/>
    </row>
    <row r="124" spans="1:1" ht="15.75" x14ac:dyDescent="0.25">
      <c r="A124" s="184"/>
    </row>
    <row r="125" spans="1:1" ht="15.75" x14ac:dyDescent="0.25">
      <c r="A125" s="184"/>
    </row>
    <row r="126" spans="1:1" ht="15.75" x14ac:dyDescent="0.25">
      <c r="A126" s="184"/>
    </row>
    <row r="127" spans="1:1" ht="15.75" x14ac:dyDescent="0.25">
      <c r="A127" s="184"/>
    </row>
    <row r="128" spans="1:1" ht="15.75" x14ac:dyDescent="0.25">
      <c r="A128" s="184"/>
    </row>
    <row r="129" spans="1:1" ht="15.75" x14ac:dyDescent="0.25">
      <c r="A129" s="184"/>
    </row>
    <row r="130" spans="1:1" ht="15.75" x14ac:dyDescent="0.25">
      <c r="A130" s="184"/>
    </row>
    <row r="131" spans="1:1" ht="15.75" x14ac:dyDescent="0.25">
      <c r="A131" s="184"/>
    </row>
  </sheetData>
  <mergeCells count="1">
    <mergeCell ref="A1:B1"/>
  </mergeCells>
  <printOptions horizontalCentered="1"/>
  <pageMargins left="0.5" right="0.5" top="0.5" bottom="0.5" header="0.5" footer="0.5"/>
  <pageSetup scale="84" orientation="portrait" horizontalDpi="360" verticalDpi="360" r:id="rId1"/>
  <headerFooter alignWithMargins="0">
    <oddFooter>&amp;C&amp;"Arial,Bold"&amp;14 -2-</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B17F8-7427-4724-AA3D-B56F2EA03690}">
  <sheetPr>
    <pageSetUpPr fitToPage="1"/>
  </sheetPr>
  <dimension ref="A1:K78"/>
  <sheetViews>
    <sheetView showGridLines="0" showWhiteSpace="0" topLeftCell="A27" zoomScaleNormal="100" workbookViewId="0">
      <selection activeCell="L35" sqref="L35"/>
    </sheetView>
  </sheetViews>
  <sheetFormatPr defaultColWidth="9.140625" defaultRowHeight="12.75" x14ac:dyDescent="0.2"/>
  <cols>
    <col min="1" max="1" width="17.5703125" style="195" customWidth="1"/>
    <col min="2" max="3" width="9.140625" style="195"/>
    <col min="4" max="4" width="9.140625" style="195" customWidth="1"/>
    <col min="5" max="5" width="13" style="195" customWidth="1"/>
    <col min="6" max="9" width="9.140625" style="195"/>
    <col min="10" max="10" width="23.5703125" style="195" customWidth="1"/>
    <col min="11" max="16384" width="9.140625" style="195"/>
  </cols>
  <sheetData>
    <row r="1" spans="1:11" ht="22.5" x14ac:dyDescent="0.3">
      <c r="A1" s="191"/>
      <c r="B1" s="192" t="s">
        <v>652</v>
      </c>
      <c r="C1" s="193"/>
      <c r="D1" s="193"/>
      <c r="E1" s="193"/>
      <c r="F1" s="193"/>
      <c r="G1" s="193"/>
      <c r="H1" s="193"/>
      <c r="I1" s="193"/>
      <c r="J1" s="193"/>
      <c r="K1" s="194"/>
    </row>
    <row r="2" spans="1:11" ht="20.25" x14ac:dyDescent="0.3">
      <c r="A2" s="191"/>
      <c r="B2" s="192" t="s">
        <v>653</v>
      </c>
      <c r="C2" s="192"/>
      <c r="D2" s="192"/>
      <c r="E2" s="192"/>
      <c r="F2" s="192"/>
      <c r="G2" s="192"/>
      <c r="H2" s="192"/>
      <c r="I2" s="192"/>
      <c r="J2" s="192"/>
      <c r="K2" s="194"/>
    </row>
    <row r="3" spans="1:11" ht="18" x14ac:dyDescent="0.25">
      <c r="A3" s="196"/>
      <c r="B3" s="268" t="s">
        <v>654</v>
      </c>
      <c r="C3" s="268"/>
      <c r="D3" s="268"/>
      <c r="E3" s="268"/>
      <c r="F3" s="268"/>
      <c r="G3" s="268"/>
      <c r="H3" s="268"/>
      <c r="I3" s="268"/>
      <c r="J3" s="268"/>
      <c r="K3" s="194"/>
    </row>
    <row r="4" spans="1:11" ht="18" x14ac:dyDescent="0.25">
      <c r="A4" s="196"/>
      <c r="B4" s="269" t="s">
        <v>655</v>
      </c>
      <c r="C4" s="269"/>
      <c r="D4" s="269"/>
      <c r="E4" s="269"/>
      <c r="F4" s="269"/>
      <c r="G4" s="269"/>
      <c r="H4" s="269"/>
      <c r="I4" s="269"/>
      <c r="J4" s="269"/>
      <c r="K4" s="194"/>
    </row>
    <row r="5" spans="1:11" x14ac:dyDescent="0.2">
      <c r="A5" s="197"/>
      <c r="B5" s="270"/>
      <c r="C5" s="270"/>
      <c r="D5" s="270"/>
      <c r="E5" s="270"/>
      <c r="F5" s="270"/>
      <c r="G5" s="270"/>
      <c r="H5" s="270"/>
      <c r="I5" s="270"/>
      <c r="J5" s="270"/>
    </row>
    <row r="6" spans="1:11" x14ac:dyDescent="0.2">
      <c r="A6" s="197"/>
      <c r="B6" s="253"/>
      <c r="C6" s="253"/>
      <c r="D6" s="253"/>
      <c r="E6" s="253"/>
      <c r="F6" s="253"/>
      <c r="G6" s="253"/>
      <c r="H6" s="253"/>
      <c r="I6" s="253"/>
      <c r="J6" s="253"/>
    </row>
    <row r="12" spans="1:11" ht="27.75" customHeight="1" x14ac:dyDescent="0.45">
      <c r="A12" s="266" t="s">
        <v>0</v>
      </c>
      <c r="B12" s="266"/>
      <c r="C12" s="266"/>
      <c r="D12" s="266"/>
      <c r="E12" s="266"/>
      <c r="F12" s="266"/>
      <c r="G12" s="266"/>
      <c r="H12" s="266"/>
      <c r="I12" s="266"/>
      <c r="J12" s="266"/>
      <c r="K12" s="253"/>
    </row>
    <row r="13" spans="1:11" ht="34.5" x14ac:dyDescent="0.45">
      <c r="A13" s="266" t="s">
        <v>1</v>
      </c>
      <c r="B13" s="266"/>
      <c r="C13" s="266"/>
      <c r="D13" s="266"/>
      <c r="E13" s="266"/>
      <c r="F13" s="266"/>
      <c r="G13" s="266"/>
      <c r="H13" s="266"/>
      <c r="I13" s="266"/>
      <c r="J13" s="266"/>
      <c r="K13" s="253"/>
    </row>
    <row r="14" spans="1:11" ht="39" customHeight="1" x14ac:dyDescent="0.25">
      <c r="A14" s="267" t="s">
        <v>970</v>
      </c>
      <c r="B14" s="267"/>
      <c r="C14" s="267"/>
      <c r="D14" s="267"/>
      <c r="E14" s="267"/>
      <c r="F14" s="267"/>
      <c r="G14" s="267"/>
      <c r="H14" s="267"/>
      <c r="I14" s="267"/>
      <c r="J14" s="267"/>
    </row>
    <row r="15" spans="1:11" ht="6.75" customHeight="1" x14ac:dyDescent="0.2"/>
    <row r="24" spans="1:11" ht="24" customHeight="1" x14ac:dyDescent="0.2"/>
    <row r="27" spans="1:11" ht="141.75" customHeight="1" x14ac:dyDescent="0.2"/>
    <row r="28" spans="1:11" ht="39" customHeight="1" x14ac:dyDescent="0.45">
      <c r="A28" s="201" t="s">
        <v>1000</v>
      </c>
      <c r="B28" s="200"/>
      <c r="C28" s="200"/>
      <c r="D28" s="200"/>
      <c r="E28" s="200"/>
      <c r="F28" s="200"/>
      <c r="G28" s="200"/>
      <c r="H28" s="200"/>
      <c r="I28" s="200"/>
      <c r="J28" s="200"/>
      <c r="K28" s="194"/>
    </row>
    <row r="29" spans="1:11" x14ac:dyDescent="0.2">
      <c r="A29" s="202"/>
      <c r="B29" s="202"/>
      <c r="C29" s="202"/>
      <c r="D29" s="202"/>
      <c r="E29" s="202"/>
      <c r="F29" s="202"/>
      <c r="G29" s="202"/>
      <c r="H29" s="202"/>
      <c r="I29" s="202"/>
      <c r="J29" s="202"/>
    </row>
    <row r="31" spans="1:11" ht="30" x14ac:dyDescent="0.4">
      <c r="A31" s="265" t="s">
        <v>656</v>
      </c>
      <c r="B31" s="265"/>
      <c r="C31" s="265"/>
      <c r="D31" s="265"/>
      <c r="E31" s="265"/>
      <c r="F31" s="265"/>
      <c r="G31" s="265"/>
      <c r="H31" s="265"/>
      <c r="I31" s="265"/>
      <c r="J31" s="265"/>
      <c r="K31" s="254"/>
    </row>
    <row r="32" spans="1:11" ht="30" x14ac:dyDescent="0.4">
      <c r="A32" s="265" t="s">
        <v>657</v>
      </c>
      <c r="B32" s="265"/>
      <c r="C32" s="265"/>
      <c r="D32" s="265"/>
      <c r="E32" s="265"/>
      <c r="F32" s="265"/>
      <c r="G32" s="265"/>
      <c r="H32" s="265"/>
      <c r="I32" s="265"/>
      <c r="J32" s="265"/>
      <c r="K32" s="198"/>
    </row>
    <row r="33" spans="1:11" ht="30" x14ac:dyDescent="0.4">
      <c r="A33" s="265" t="s">
        <v>658</v>
      </c>
      <c r="B33" s="265"/>
      <c r="C33" s="265"/>
      <c r="D33" s="265"/>
      <c r="E33" s="265"/>
      <c r="F33" s="265"/>
      <c r="G33" s="265"/>
      <c r="H33" s="265"/>
      <c r="I33" s="265"/>
      <c r="J33" s="265"/>
      <c r="K33" s="198"/>
    </row>
    <row r="34" spans="1:11" ht="20.25" x14ac:dyDescent="0.3">
      <c r="A34" s="255"/>
      <c r="B34" s="253"/>
      <c r="C34" s="253"/>
      <c r="D34" s="253"/>
      <c r="E34" s="253"/>
      <c r="F34" s="253"/>
      <c r="G34" s="253"/>
      <c r="H34" s="253"/>
      <c r="I34" s="253"/>
      <c r="J34" s="253"/>
      <c r="K34" s="253"/>
    </row>
    <row r="35" spans="1:11" ht="108" customHeight="1" x14ac:dyDescent="0.2">
      <c r="A35" s="253"/>
      <c r="B35" s="253"/>
      <c r="C35" s="253"/>
      <c r="D35" s="253"/>
      <c r="E35" s="253"/>
      <c r="F35" s="253"/>
      <c r="G35" s="253"/>
      <c r="H35" s="253"/>
      <c r="I35" s="253"/>
      <c r="J35" s="253"/>
      <c r="K35" s="199"/>
    </row>
    <row r="37" spans="1:11" x14ac:dyDescent="0.2">
      <c r="A37" s="203"/>
      <c r="F37" s="204"/>
      <c r="G37" s="194"/>
      <c r="H37" s="194"/>
    </row>
    <row r="38" spans="1:11" x14ac:dyDescent="0.2">
      <c r="A38" s="203"/>
      <c r="F38" s="203"/>
    </row>
    <row r="39" spans="1:11" x14ac:dyDescent="0.2">
      <c r="A39" s="205"/>
      <c r="F39" s="206"/>
    </row>
    <row r="40" spans="1:11" x14ac:dyDescent="0.2">
      <c r="A40" s="205"/>
    </row>
    <row r="41" spans="1:11" x14ac:dyDescent="0.2">
      <c r="A41" s="271"/>
      <c r="B41" s="272"/>
      <c r="C41" s="272"/>
      <c r="D41" s="272"/>
      <c r="E41" s="272"/>
      <c r="F41" s="272"/>
      <c r="G41" s="272"/>
      <c r="H41" s="272"/>
      <c r="I41" s="272"/>
      <c r="J41" s="272"/>
    </row>
    <row r="42" spans="1:11" x14ac:dyDescent="0.2">
      <c r="A42" s="273"/>
      <c r="B42" s="274"/>
      <c r="C42" s="274"/>
      <c r="D42" s="274"/>
      <c r="E42" s="275"/>
      <c r="F42" s="275"/>
      <c r="G42" s="273"/>
      <c r="H42" s="274"/>
      <c r="I42" s="274"/>
      <c r="J42" s="274"/>
    </row>
    <row r="43" spans="1:11" ht="15" customHeight="1" x14ac:dyDescent="0.2">
      <c r="A43" s="274"/>
      <c r="B43" s="274"/>
      <c r="C43" s="274"/>
      <c r="D43" s="274"/>
      <c r="E43" s="275"/>
      <c r="F43" s="275"/>
      <c r="G43" s="274"/>
      <c r="H43" s="274"/>
      <c r="I43" s="274"/>
      <c r="J43" s="274"/>
    </row>
    <row r="44" spans="1:11" x14ac:dyDescent="0.2">
      <c r="A44" s="274"/>
      <c r="B44" s="274"/>
      <c r="C44" s="274"/>
      <c r="D44" s="274"/>
      <c r="E44" s="275"/>
      <c r="F44" s="275"/>
      <c r="G44" s="274"/>
      <c r="H44" s="274"/>
      <c r="I44" s="274"/>
      <c r="J44" s="274"/>
    </row>
    <row r="45" spans="1:11" x14ac:dyDescent="0.2">
      <c r="A45" s="273"/>
      <c r="B45" s="274"/>
      <c r="C45" s="274"/>
      <c r="D45" s="274"/>
      <c r="E45" s="275"/>
      <c r="F45" s="275"/>
      <c r="G45" s="274"/>
      <c r="H45" s="274"/>
      <c r="I45" s="274"/>
      <c r="J45" s="274"/>
    </row>
    <row r="46" spans="1:11" x14ac:dyDescent="0.2">
      <c r="A46" s="274"/>
      <c r="B46" s="274"/>
      <c r="C46" s="274"/>
      <c r="D46" s="274"/>
      <c r="E46" s="275"/>
      <c r="F46" s="275"/>
      <c r="G46" s="274"/>
      <c r="H46" s="274"/>
      <c r="I46" s="274"/>
      <c r="J46" s="274"/>
    </row>
    <row r="47" spans="1:11" x14ac:dyDescent="0.2">
      <c r="A47" s="274"/>
      <c r="B47" s="274"/>
      <c r="C47" s="274"/>
      <c r="D47" s="274"/>
      <c r="E47" s="275"/>
      <c r="F47" s="275"/>
      <c r="G47" s="274"/>
      <c r="H47" s="274"/>
      <c r="I47" s="274"/>
      <c r="J47" s="274"/>
    </row>
    <row r="48" spans="1:11" x14ac:dyDescent="0.2">
      <c r="B48" s="207"/>
      <c r="C48" s="206"/>
      <c r="D48" s="206"/>
      <c r="E48" s="206"/>
      <c r="F48" s="206"/>
      <c r="G48" s="206"/>
      <c r="H48" s="206"/>
      <c r="I48" s="206"/>
      <c r="J48" s="206"/>
    </row>
    <row r="50" spans="1:1" ht="59.25" customHeight="1" x14ac:dyDescent="0.2">
      <c r="A50" s="208"/>
    </row>
    <row r="51" spans="1:1" x14ac:dyDescent="0.2">
      <c r="A51" s="199"/>
    </row>
    <row r="65" s="195" customFormat="1" x14ac:dyDescent="0.2"/>
    <row r="66" s="195" customFormat="1" x14ac:dyDescent="0.2"/>
    <row r="67" s="195" customFormat="1" x14ac:dyDescent="0.2"/>
    <row r="68" s="195" customFormat="1" x14ac:dyDescent="0.2"/>
    <row r="69" s="195" customFormat="1" x14ac:dyDescent="0.2"/>
    <row r="71" s="195" customFormat="1" x14ac:dyDescent="0.2"/>
    <row r="72" s="195" customFormat="1" x14ac:dyDescent="0.2"/>
    <row r="73" s="195" customFormat="1" x14ac:dyDescent="0.2"/>
    <row r="74" s="195" customFormat="1" x14ac:dyDescent="0.2"/>
    <row r="75" s="195" customFormat="1" x14ac:dyDescent="0.2"/>
    <row r="76" s="195" customFormat="1" x14ac:dyDescent="0.2"/>
    <row r="77" s="195" customFormat="1" x14ac:dyDescent="0.2"/>
    <row r="78" s="195" customFormat="1" x14ac:dyDescent="0.2"/>
  </sheetData>
  <sheetProtection formatCells="0" formatColumns="0"/>
  <mergeCells count="15">
    <mergeCell ref="B3:J3"/>
    <mergeCell ref="B4:J4"/>
    <mergeCell ref="B5:J5"/>
    <mergeCell ref="A41:J41"/>
    <mergeCell ref="A42:D44"/>
    <mergeCell ref="E42:F44"/>
    <mergeCell ref="G42:J47"/>
    <mergeCell ref="A45:D47"/>
    <mergeCell ref="E45:F47"/>
    <mergeCell ref="A32:J32"/>
    <mergeCell ref="A33:J33"/>
    <mergeCell ref="A12:J12"/>
    <mergeCell ref="A13:J13"/>
    <mergeCell ref="A31:J31"/>
    <mergeCell ref="A14:J14"/>
  </mergeCells>
  <hyperlinks>
    <hyperlink ref="B4:J4" r:id="rId1" display="Local Government Services Bureau Portal" xr:uid="{84D74A5E-E08E-47C1-BCE6-501EFA285223}"/>
  </hyperlinks>
  <printOptions horizontalCentered="1" verticalCentered="1"/>
  <pageMargins left="0.25" right="0.25" top="0.75" bottom="0.75" header="0" footer="0"/>
  <pageSetup scale="56" orientation="portrait" r:id="rId2"/>
  <headerFooter alignWithMargins="0"/>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5CE11D68-9F86-41FE-8290-C19436EF4D8C}">
          <x14:formula1>
            <xm:f>'Entity #''s'!$F$5:$F$186</xm:f>
          </x14:formula1>
          <xm:sqref>A31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5"/>
  <sheetViews>
    <sheetView showGridLines="0" topLeftCell="A10" workbookViewId="0">
      <selection activeCell="A25" sqref="A25:J25"/>
    </sheetView>
  </sheetViews>
  <sheetFormatPr defaultRowHeight="12.75" x14ac:dyDescent="0.2"/>
  <sheetData>
    <row r="1" spans="1:19" ht="13.15" customHeight="1" x14ac:dyDescent="0.2">
      <c r="E1" s="158"/>
      <c r="F1" s="158"/>
      <c r="G1" s="158"/>
      <c r="H1" s="158"/>
      <c r="I1" s="158"/>
      <c r="J1" s="158"/>
      <c r="K1" s="158"/>
      <c r="L1" s="158"/>
      <c r="M1" s="158"/>
      <c r="N1" s="158"/>
      <c r="O1" s="158"/>
      <c r="P1" s="158"/>
    </row>
    <row r="6" spans="1:19" ht="13.15" customHeight="1" x14ac:dyDescent="0.2"/>
    <row r="7" spans="1:19" x14ac:dyDescent="0.2">
      <c r="A7" s="190"/>
    </row>
    <row r="8" spans="1:19" x14ac:dyDescent="0.2">
      <c r="A8" s="190"/>
    </row>
    <row r="9" spans="1:19" x14ac:dyDescent="0.2">
      <c r="A9" s="190"/>
    </row>
    <row r="10" spans="1:19" x14ac:dyDescent="0.2">
      <c r="A10" s="190"/>
    </row>
    <row r="13" spans="1:19" ht="128.25" customHeight="1" x14ac:dyDescent="0.2">
      <c r="A13" s="278" t="s">
        <v>972</v>
      </c>
      <c r="B13" s="278"/>
      <c r="C13" s="278"/>
      <c r="D13" s="278"/>
      <c r="E13" s="278"/>
      <c r="F13" s="278"/>
      <c r="G13" s="278"/>
      <c r="H13" s="278"/>
      <c r="I13" s="278"/>
      <c r="J13" s="278"/>
      <c r="K13" s="158"/>
      <c r="L13" s="158"/>
      <c r="M13" s="158"/>
      <c r="N13" s="158"/>
      <c r="O13" s="158"/>
      <c r="P13" s="158"/>
      <c r="Q13" s="158"/>
      <c r="R13" s="158"/>
      <c r="S13" s="158"/>
    </row>
    <row r="14" spans="1:19" x14ac:dyDescent="0.2">
      <c r="A14" s="211"/>
      <c r="B14" s="211"/>
      <c r="C14" s="211"/>
      <c r="D14" s="211"/>
      <c r="E14" s="211"/>
      <c r="F14" s="211"/>
      <c r="G14" s="211"/>
      <c r="H14" s="211"/>
      <c r="I14" s="211"/>
      <c r="J14" s="211"/>
    </row>
    <row r="15" spans="1:19" ht="96.75" customHeight="1" x14ac:dyDescent="0.2">
      <c r="A15" s="278" t="s">
        <v>971</v>
      </c>
      <c r="B15" s="278"/>
      <c r="C15" s="278"/>
      <c r="D15" s="278"/>
      <c r="E15" s="278"/>
      <c r="F15" s="278"/>
      <c r="G15" s="278"/>
      <c r="H15" s="278"/>
      <c r="I15" s="278"/>
      <c r="J15" s="278"/>
    </row>
    <row r="21" spans="1:10" x14ac:dyDescent="0.2">
      <c r="A21" s="279"/>
      <c r="B21" s="279"/>
      <c r="C21" s="279"/>
      <c r="D21" s="279"/>
      <c r="E21" s="279"/>
      <c r="F21" s="279"/>
      <c r="G21" s="279"/>
      <c r="H21" s="279"/>
      <c r="I21" s="279"/>
      <c r="J21" s="279"/>
    </row>
    <row r="22" spans="1:10" ht="20.25" x14ac:dyDescent="0.3">
      <c r="A22" s="276" t="str">
        <f>+'COVER PAGE'!A31</f>
        <v>LOCAL GOVERNMENT NAME:</v>
      </c>
      <c r="B22" s="276"/>
      <c r="C22" s="276"/>
      <c r="D22" s="276"/>
      <c r="E22" s="276"/>
      <c r="F22" s="276"/>
      <c r="G22" s="276"/>
      <c r="H22" s="276"/>
      <c r="I22" s="276"/>
      <c r="J22" s="276"/>
    </row>
    <row r="25" spans="1:10" ht="20.25" x14ac:dyDescent="0.3">
      <c r="A25" s="277" t="str">
        <f>'COVER PAGE'!A28</f>
        <v>FISCAL YEAR ENDING JUNE 30, 20</v>
      </c>
      <c r="B25" s="277"/>
      <c r="C25" s="277"/>
      <c r="D25" s="277"/>
      <c r="E25" s="277"/>
      <c r="F25" s="277"/>
      <c r="G25" s="277"/>
      <c r="H25" s="277"/>
      <c r="I25" s="277"/>
      <c r="J25" s="277"/>
    </row>
  </sheetData>
  <mergeCells count="5">
    <mergeCell ref="A22:J22"/>
    <mergeCell ref="A25:J25"/>
    <mergeCell ref="A13:J13"/>
    <mergeCell ref="A15:J15"/>
    <mergeCell ref="A21:J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98A5D-5070-4C6E-84CA-B86FE2D8B01D}">
  <dimension ref="A1:S25"/>
  <sheetViews>
    <sheetView showGridLines="0" topLeftCell="A13" workbookViewId="0">
      <selection activeCell="A22" sqref="A22:J22"/>
    </sheetView>
  </sheetViews>
  <sheetFormatPr defaultRowHeight="12.75" x14ac:dyDescent="0.2"/>
  <sheetData>
    <row r="1" spans="1:19" ht="13.15" customHeight="1" x14ac:dyDescent="0.2">
      <c r="E1" s="158"/>
      <c r="F1" s="158"/>
      <c r="G1" s="158"/>
      <c r="H1" s="158"/>
      <c r="I1" s="158"/>
      <c r="J1" s="158"/>
      <c r="K1" s="158"/>
      <c r="L1" s="158"/>
      <c r="M1" s="158"/>
      <c r="N1" s="158"/>
      <c r="O1" s="158"/>
      <c r="P1" s="158"/>
    </row>
    <row r="6" spans="1:19" ht="13.15" customHeight="1" x14ac:dyDescent="0.2"/>
    <row r="7" spans="1:19" x14ac:dyDescent="0.2">
      <c r="A7" s="190"/>
    </row>
    <row r="8" spans="1:19" x14ac:dyDescent="0.2">
      <c r="A8" s="190"/>
    </row>
    <row r="9" spans="1:19" x14ac:dyDescent="0.2">
      <c r="A9" s="190"/>
    </row>
    <row r="10" spans="1:19" x14ac:dyDescent="0.2">
      <c r="A10" s="190"/>
    </row>
    <row r="13" spans="1:19" ht="128.25" customHeight="1" x14ac:dyDescent="0.2">
      <c r="A13" s="278" t="s">
        <v>973</v>
      </c>
      <c r="B13" s="278"/>
      <c r="C13" s="278"/>
      <c r="D13" s="278"/>
      <c r="E13" s="278"/>
      <c r="F13" s="278"/>
      <c r="G13" s="278"/>
      <c r="H13" s="278"/>
      <c r="I13" s="278"/>
      <c r="J13" s="278"/>
      <c r="K13" s="158"/>
      <c r="L13" s="158"/>
      <c r="M13" s="158"/>
      <c r="N13" s="158"/>
      <c r="O13" s="158"/>
      <c r="P13" s="158"/>
      <c r="Q13" s="158"/>
      <c r="R13" s="158"/>
      <c r="S13" s="158"/>
    </row>
    <row r="14" spans="1:19" x14ac:dyDescent="0.2">
      <c r="A14" s="211"/>
      <c r="B14" s="211"/>
      <c r="C14" s="211"/>
      <c r="D14" s="211"/>
      <c r="E14" s="211"/>
      <c r="F14" s="211"/>
      <c r="G14" s="211"/>
      <c r="H14" s="211"/>
      <c r="I14" s="211"/>
      <c r="J14" s="211"/>
    </row>
    <row r="15" spans="1:19" ht="96.75" customHeight="1" x14ac:dyDescent="0.2">
      <c r="A15" s="278" t="s">
        <v>31</v>
      </c>
      <c r="B15" s="278"/>
      <c r="C15" s="278"/>
      <c r="D15" s="278"/>
      <c r="E15" s="278"/>
      <c r="F15" s="278"/>
      <c r="G15" s="278"/>
      <c r="H15" s="278"/>
      <c r="I15" s="278"/>
      <c r="J15" s="278"/>
    </row>
    <row r="21" spans="1:10" x14ac:dyDescent="0.2">
      <c r="A21" s="279"/>
      <c r="B21" s="279"/>
      <c r="C21" s="279"/>
      <c r="D21" s="279"/>
      <c r="E21" s="279"/>
      <c r="F21" s="279"/>
      <c r="G21" s="279"/>
      <c r="H21" s="279"/>
      <c r="I21" s="279"/>
      <c r="J21" s="279"/>
    </row>
    <row r="22" spans="1:10" ht="20.25" x14ac:dyDescent="0.3">
      <c r="A22" s="276" t="str">
        <f>'Entity #''s'!P8</f>
        <v>LOCAL GOVERNMENT NAME:</v>
      </c>
      <c r="B22" s="276"/>
      <c r="C22" s="276"/>
      <c r="D22" s="276"/>
      <c r="E22" s="276"/>
      <c r="F22" s="276"/>
      <c r="G22" s="276"/>
      <c r="H22" s="276"/>
      <c r="I22" s="276"/>
      <c r="J22" s="276"/>
    </row>
    <row r="25" spans="1:10" ht="20.25" x14ac:dyDescent="0.3">
      <c r="A25" s="277" t="str">
        <f>'COVER PAGE'!A28</f>
        <v>FISCAL YEAR ENDING JUNE 30, 20</v>
      </c>
      <c r="B25" s="277"/>
      <c r="C25" s="277"/>
      <c r="D25" s="277"/>
      <c r="E25" s="277"/>
      <c r="F25" s="277"/>
      <c r="G25" s="277"/>
      <c r="H25" s="277"/>
      <c r="I25" s="277"/>
      <c r="J25" s="277"/>
    </row>
  </sheetData>
  <mergeCells count="5">
    <mergeCell ref="A13:J13"/>
    <mergeCell ref="A15:J15"/>
    <mergeCell ref="A21:J21"/>
    <mergeCell ref="A22:J22"/>
    <mergeCell ref="A25:J2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D7875-7D39-4498-B2EF-D470037A5F53}">
  <dimension ref="A1:O66"/>
  <sheetViews>
    <sheetView zoomScaleNormal="100" workbookViewId="0">
      <selection activeCell="K11" sqref="K11"/>
    </sheetView>
  </sheetViews>
  <sheetFormatPr defaultRowHeight="12.75" x14ac:dyDescent="0.2"/>
  <cols>
    <col min="1" max="1" width="30.7109375" customWidth="1"/>
    <col min="2" max="2" width="60.7109375" customWidth="1"/>
    <col min="3" max="3" width="20.7109375" customWidth="1"/>
  </cols>
  <sheetData>
    <row r="1" spans="1:15" ht="20.25" x14ac:dyDescent="0.3">
      <c r="A1" s="283" t="str">
        <f>'Audit Report-Pt.1'!A22</f>
        <v>LOCAL GOVERNMENT NAME:</v>
      </c>
      <c r="B1" s="284"/>
      <c r="C1" s="285"/>
      <c r="D1" s="1"/>
      <c r="E1" s="261" t="s">
        <v>1022</v>
      </c>
      <c r="F1" s="1"/>
      <c r="G1" s="260"/>
      <c r="H1" s="1"/>
      <c r="I1" s="1"/>
      <c r="J1" s="1"/>
      <c r="K1" s="1"/>
      <c r="L1" s="1"/>
      <c r="M1" s="1"/>
      <c r="N1" s="1"/>
      <c r="O1" s="1"/>
    </row>
    <row r="2" spans="1:15" ht="18.75" thickBot="1" x14ac:dyDescent="0.25">
      <c r="A2" s="286" t="s">
        <v>2</v>
      </c>
      <c r="B2" s="287"/>
      <c r="C2" s="288"/>
      <c r="D2" s="1"/>
      <c r="E2" s="1"/>
      <c r="F2" s="1"/>
      <c r="G2" s="1"/>
      <c r="H2" s="1"/>
      <c r="I2" s="1"/>
      <c r="J2" s="1"/>
      <c r="K2" s="1"/>
      <c r="L2" s="1"/>
      <c r="M2" s="1"/>
      <c r="N2" s="1"/>
      <c r="O2" s="1"/>
    </row>
    <row r="3" spans="1:15" x14ac:dyDescent="0.2">
      <c r="A3" s="212"/>
      <c r="B3" s="212"/>
      <c r="C3" s="212"/>
    </row>
    <row r="4" spans="1:15" x14ac:dyDescent="0.2">
      <c r="A4" s="213" t="s">
        <v>3</v>
      </c>
      <c r="B4" s="214" t="s">
        <v>976</v>
      </c>
      <c r="C4" s="213" t="s">
        <v>4</v>
      </c>
    </row>
    <row r="5" spans="1:15" ht="13.5" thickBot="1" x14ac:dyDescent="0.25">
      <c r="A5" s="215"/>
      <c r="B5" s="216"/>
      <c r="C5" s="213" t="s">
        <v>5</v>
      </c>
    </row>
    <row r="6" spans="1:15" x14ac:dyDescent="0.2">
      <c r="A6" s="217" t="s">
        <v>6</v>
      </c>
      <c r="B6" s="218"/>
      <c r="C6" s="217"/>
    </row>
    <row r="7" spans="1:15" x14ac:dyDescent="0.2">
      <c r="A7" s="219" t="s">
        <v>7</v>
      </c>
      <c r="B7" s="220"/>
      <c r="C7" s="219"/>
    </row>
    <row r="8" spans="1:15" x14ac:dyDescent="0.2">
      <c r="A8" s="219" t="s">
        <v>7</v>
      </c>
      <c r="B8" s="220"/>
      <c r="C8" s="219"/>
    </row>
    <row r="9" spans="1:15" x14ac:dyDescent="0.2">
      <c r="A9" s="219" t="s">
        <v>8</v>
      </c>
      <c r="B9" s="221"/>
      <c r="C9" s="222"/>
    </row>
    <row r="10" spans="1:15" x14ac:dyDescent="0.2">
      <c r="A10" s="219" t="s">
        <v>11</v>
      </c>
      <c r="B10" s="221"/>
      <c r="C10" s="222"/>
    </row>
    <row r="11" spans="1:15" x14ac:dyDescent="0.2">
      <c r="A11" s="219" t="s">
        <v>9</v>
      </c>
      <c r="B11" s="220"/>
      <c r="C11" s="219"/>
    </row>
    <row r="12" spans="1:15" x14ac:dyDescent="0.2">
      <c r="A12" s="219" t="s">
        <v>10</v>
      </c>
      <c r="B12" s="220"/>
      <c r="C12" s="219"/>
    </row>
    <row r="13" spans="1:15" x14ac:dyDescent="0.2">
      <c r="A13" s="223" t="s">
        <v>17</v>
      </c>
      <c r="B13" s="220"/>
      <c r="C13" s="219"/>
    </row>
    <row r="14" spans="1:15" x14ac:dyDescent="0.2">
      <c r="A14" s="219" t="s">
        <v>12</v>
      </c>
      <c r="B14" s="220"/>
      <c r="C14" s="219"/>
    </row>
    <row r="15" spans="1:15" x14ac:dyDescent="0.2">
      <c r="A15" s="219" t="s">
        <v>13</v>
      </c>
      <c r="B15" s="220"/>
      <c r="C15" s="219"/>
    </row>
    <row r="16" spans="1:15" x14ac:dyDescent="0.2">
      <c r="A16" s="219" t="s">
        <v>14</v>
      </c>
      <c r="B16" s="220"/>
      <c r="C16" s="219"/>
    </row>
    <row r="17" spans="1:3" x14ac:dyDescent="0.2">
      <c r="A17" s="219" t="s">
        <v>14</v>
      </c>
      <c r="B17" s="220"/>
      <c r="C17" s="219"/>
    </row>
    <row r="18" spans="1:3" x14ac:dyDescent="0.2">
      <c r="A18" s="219" t="s">
        <v>15</v>
      </c>
      <c r="B18" s="220"/>
      <c r="C18" s="219"/>
    </row>
    <row r="19" spans="1:3" x14ac:dyDescent="0.2">
      <c r="A19" s="219" t="s">
        <v>16</v>
      </c>
      <c r="B19" s="220"/>
      <c r="C19" s="219"/>
    </row>
    <row r="20" spans="1:3" x14ac:dyDescent="0.2">
      <c r="A20" s="219"/>
      <c r="B20" s="220"/>
      <c r="C20" s="219"/>
    </row>
    <row r="21" spans="1:3" x14ac:dyDescent="0.2">
      <c r="A21" s="219"/>
      <c r="B21" s="220"/>
      <c r="C21" s="219"/>
    </row>
    <row r="22" spans="1:3" ht="13.5" thickBot="1" x14ac:dyDescent="0.25">
      <c r="A22" s="224"/>
      <c r="B22" s="225"/>
      <c r="C22" s="224"/>
    </row>
    <row r="23" spans="1:3" x14ac:dyDescent="0.2">
      <c r="A23" s="212"/>
      <c r="B23" s="212"/>
      <c r="C23" s="212"/>
    </row>
    <row r="24" spans="1:3" x14ac:dyDescent="0.2">
      <c r="A24" s="213" t="s">
        <v>3</v>
      </c>
      <c r="B24" s="214" t="s">
        <v>977</v>
      </c>
      <c r="C24" s="213" t="s">
        <v>4</v>
      </c>
    </row>
    <row r="25" spans="1:3" ht="13.5" thickBot="1" x14ac:dyDescent="0.25">
      <c r="A25" s="215"/>
      <c r="B25" s="215"/>
      <c r="C25" s="213" t="s">
        <v>5</v>
      </c>
    </row>
    <row r="26" spans="1:3" x14ac:dyDescent="0.2">
      <c r="A26" s="226" t="s">
        <v>18</v>
      </c>
      <c r="B26" s="217"/>
      <c r="C26" s="227"/>
    </row>
    <row r="27" spans="1:3" x14ac:dyDescent="0.2">
      <c r="A27" s="228" t="s">
        <v>19</v>
      </c>
      <c r="B27" s="222"/>
      <c r="C27" s="229"/>
    </row>
    <row r="28" spans="1:3" x14ac:dyDescent="0.2">
      <c r="A28" s="228" t="s">
        <v>19</v>
      </c>
      <c r="B28" s="222"/>
      <c r="C28" s="229"/>
    </row>
    <row r="29" spans="1:3" x14ac:dyDescent="0.2">
      <c r="A29" s="228" t="s">
        <v>19</v>
      </c>
      <c r="B29" s="222"/>
      <c r="C29" s="229"/>
    </row>
    <row r="30" spans="1:3" x14ac:dyDescent="0.2">
      <c r="A30" s="228" t="s">
        <v>19</v>
      </c>
      <c r="B30" s="222"/>
      <c r="C30" s="229"/>
    </row>
    <row r="31" spans="1:3" x14ac:dyDescent="0.2">
      <c r="A31" s="228" t="s">
        <v>19</v>
      </c>
      <c r="B31" s="222"/>
      <c r="C31" s="229"/>
    </row>
    <row r="32" spans="1:3" x14ac:dyDescent="0.2">
      <c r="A32" s="228" t="s">
        <v>19</v>
      </c>
      <c r="B32" s="222"/>
      <c r="C32" s="229"/>
    </row>
    <row r="33" spans="1:3" x14ac:dyDescent="0.2">
      <c r="A33" s="228" t="s">
        <v>19</v>
      </c>
      <c r="B33" s="222"/>
      <c r="C33" s="229"/>
    </row>
    <row r="34" spans="1:3" x14ac:dyDescent="0.2">
      <c r="A34" s="228" t="s">
        <v>19</v>
      </c>
      <c r="B34" s="222"/>
      <c r="C34" s="229"/>
    </row>
    <row r="35" spans="1:3" x14ac:dyDescent="0.2">
      <c r="A35" s="228" t="s">
        <v>20</v>
      </c>
      <c r="B35" s="222"/>
      <c r="C35" s="229"/>
    </row>
    <row r="36" spans="1:3" x14ac:dyDescent="0.2">
      <c r="A36" s="228" t="s">
        <v>8</v>
      </c>
      <c r="B36" s="222"/>
      <c r="C36" s="229"/>
    </row>
    <row r="37" spans="1:3" x14ac:dyDescent="0.2">
      <c r="A37" s="228" t="s">
        <v>21</v>
      </c>
      <c r="B37" s="222"/>
      <c r="C37" s="229"/>
    </row>
    <row r="38" spans="1:3" x14ac:dyDescent="0.2">
      <c r="A38" s="228" t="s">
        <v>22</v>
      </c>
      <c r="B38" s="222"/>
      <c r="C38" s="229"/>
    </row>
    <row r="39" spans="1:3" x14ac:dyDescent="0.2">
      <c r="A39" s="228" t="s">
        <v>23</v>
      </c>
      <c r="B39" s="222"/>
      <c r="C39" s="229"/>
    </row>
    <row r="40" spans="1:3" x14ac:dyDescent="0.2">
      <c r="A40" s="228" t="s">
        <v>978</v>
      </c>
      <c r="B40" s="222"/>
      <c r="C40" s="229"/>
    </row>
    <row r="41" spans="1:3" x14ac:dyDescent="0.2">
      <c r="A41" s="228" t="s">
        <v>979</v>
      </c>
      <c r="B41" s="222"/>
      <c r="C41" s="229"/>
    </row>
    <row r="42" spans="1:3" x14ac:dyDescent="0.2">
      <c r="A42" s="228" t="s">
        <v>10</v>
      </c>
      <c r="B42" s="222"/>
      <c r="C42" s="229"/>
    </row>
    <row r="43" spans="1:3" x14ac:dyDescent="0.2">
      <c r="A43" s="230" t="s">
        <v>24</v>
      </c>
      <c r="B43" s="219"/>
      <c r="C43" s="231"/>
    </row>
    <row r="44" spans="1:3" x14ac:dyDescent="0.2">
      <c r="A44" s="230"/>
      <c r="B44" s="219"/>
      <c r="C44" s="231"/>
    </row>
    <row r="45" spans="1:3" ht="13.5" thickBot="1" x14ac:dyDescent="0.25">
      <c r="A45" s="232"/>
      <c r="B45" s="224"/>
      <c r="C45" s="233"/>
    </row>
    <row r="46" spans="1:3" ht="14.25" x14ac:dyDescent="0.2">
      <c r="A46" s="289" t="s">
        <v>974</v>
      </c>
      <c r="B46" s="290"/>
      <c r="C46" s="291"/>
    </row>
    <row r="47" spans="1:3" ht="14.25" x14ac:dyDescent="0.2">
      <c r="A47" s="280" t="str">
        <f>A1</f>
        <v>LOCAL GOVERNMENT NAME:</v>
      </c>
      <c r="B47" s="281"/>
      <c r="C47" s="282"/>
    </row>
    <row r="48" spans="1:3" ht="14.25" x14ac:dyDescent="0.2">
      <c r="A48" s="280" t="s">
        <v>975</v>
      </c>
      <c r="B48" s="281"/>
      <c r="C48" s="282"/>
    </row>
    <row r="49" spans="1:3" ht="14.25" x14ac:dyDescent="0.2">
      <c r="A49" s="280" t="str">
        <f>'Audit Report-Pt.1'!A25</f>
        <v>FISCAL YEAR ENDING JUNE 30, 20</v>
      </c>
      <c r="B49" s="281"/>
      <c r="C49" s="282"/>
    </row>
    <row r="50" spans="1:3" x14ac:dyDescent="0.2">
      <c r="A50" s="16"/>
      <c r="B50" s="190"/>
      <c r="C50" s="15"/>
    </row>
    <row r="51" spans="1:3" x14ac:dyDescent="0.2">
      <c r="A51" s="16"/>
      <c r="C51" s="15"/>
    </row>
    <row r="52" spans="1:3" x14ac:dyDescent="0.2">
      <c r="A52" s="16"/>
      <c r="B52" s="214" t="s">
        <v>980</v>
      </c>
      <c r="C52" s="15"/>
    </row>
    <row r="53" spans="1:3" x14ac:dyDescent="0.2">
      <c r="A53" s="16"/>
      <c r="C53" s="15"/>
    </row>
    <row r="54" spans="1:3" x14ac:dyDescent="0.2">
      <c r="A54" s="16"/>
      <c r="B54" s="214"/>
      <c r="C54" s="15"/>
    </row>
    <row r="55" spans="1:3" ht="13.5" thickBot="1" x14ac:dyDescent="0.25">
      <c r="A55" s="16"/>
      <c r="B55" s="234"/>
      <c r="C55" s="15"/>
    </row>
    <row r="56" spans="1:3" x14ac:dyDescent="0.2">
      <c r="A56" s="16"/>
      <c r="B56" s="214" t="s">
        <v>981</v>
      </c>
      <c r="C56" s="15"/>
    </row>
    <row r="57" spans="1:3" x14ac:dyDescent="0.2">
      <c r="A57" s="235"/>
      <c r="B57" s="177"/>
      <c r="C57" s="236"/>
    </row>
    <row r="58" spans="1:3" x14ac:dyDescent="0.2">
      <c r="A58" s="235"/>
      <c r="B58" s="214"/>
      <c r="C58" s="236"/>
    </row>
    <row r="59" spans="1:3" ht="13.5" thickBot="1" x14ac:dyDescent="0.25">
      <c r="A59" s="235"/>
      <c r="B59" s="234"/>
      <c r="C59" s="236"/>
    </row>
    <row r="60" spans="1:3" x14ac:dyDescent="0.2">
      <c r="A60" s="235"/>
      <c r="B60" s="214" t="s">
        <v>25</v>
      </c>
      <c r="C60" s="236"/>
    </row>
    <row r="61" spans="1:3" ht="15.75" x14ac:dyDescent="0.25">
      <c r="A61" s="237"/>
      <c r="B61" s="214"/>
      <c r="C61" s="238"/>
    </row>
    <row r="62" spans="1:3" x14ac:dyDescent="0.2">
      <c r="A62" s="235"/>
      <c r="B62" s="239" t="s">
        <v>982</v>
      </c>
      <c r="C62" s="236"/>
    </row>
    <row r="63" spans="1:3" x14ac:dyDescent="0.2">
      <c r="A63" s="240" t="s">
        <v>983</v>
      </c>
      <c r="B63" s="241"/>
      <c r="C63" s="236"/>
    </row>
    <row r="64" spans="1:3" x14ac:dyDescent="0.2">
      <c r="A64" s="242" t="s">
        <v>984</v>
      </c>
      <c r="B64" s="243"/>
      <c r="C64" s="236"/>
    </row>
    <row r="65" spans="1:3" ht="13.5" thickBot="1" x14ac:dyDescent="0.25">
      <c r="A65" s="19"/>
      <c r="B65" s="17"/>
      <c r="C65" s="20"/>
    </row>
    <row r="66" spans="1:3" ht="15.75" x14ac:dyDescent="0.25">
      <c r="A66" s="21" t="s">
        <v>985</v>
      </c>
      <c r="B66" s="1"/>
      <c r="C66" s="1"/>
    </row>
  </sheetData>
  <sheetProtection formatCells="0" formatColumns="0" formatRows="0"/>
  <mergeCells count="6">
    <mergeCell ref="A49:C49"/>
    <mergeCell ref="A1:C1"/>
    <mergeCell ref="A2:C2"/>
    <mergeCell ref="A46:C46"/>
    <mergeCell ref="A47:C47"/>
    <mergeCell ref="A48:C48"/>
  </mergeCells>
  <printOptions horizontalCentered="1"/>
  <pageMargins left="0.25" right="0.25" top="0.5" bottom="0" header="0.5" footer="0.5"/>
  <pageSetup scale="82" orientation="portrait" horizontalDpi="360" verticalDpi="360" r:id="rId1"/>
  <headerFooter alignWithMargins="0"/>
  <colBreaks count="1" manualBreakCount="1">
    <brk id="4"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U39"/>
  <sheetViews>
    <sheetView showGridLines="0" workbookViewId="0">
      <selection activeCell="P17" sqref="P17"/>
    </sheetView>
  </sheetViews>
  <sheetFormatPr defaultRowHeight="12.75" x14ac:dyDescent="0.2"/>
  <sheetData>
    <row r="3" spans="1:21" ht="3" customHeight="1" x14ac:dyDescent="0.2"/>
    <row r="4" spans="1:21" hidden="1" x14ac:dyDescent="0.2"/>
    <row r="5" spans="1:21" hidden="1" x14ac:dyDescent="0.2"/>
    <row r="6" spans="1:21" hidden="1" x14ac:dyDescent="0.2"/>
    <row r="7" spans="1:21" hidden="1" x14ac:dyDescent="0.2"/>
    <row r="8" spans="1:21" ht="177" customHeight="1" x14ac:dyDescent="0.2">
      <c r="A8" s="293" t="s">
        <v>634</v>
      </c>
      <c r="B8" s="293"/>
      <c r="C8" s="293"/>
      <c r="D8" s="293"/>
      <c r="E8" s="293"/>
      <c r="F8" s="293"/>
      <c r="G8" s="293"/>
      <c r="H8" s="293"/>
      <c r="I8" s="293"/>
      <c r="J8" s="293"/>
      <c r="K8" s="158"/>
      <c r="L8" s="158"/>
      <c r="M8" s="158"/>
      <c r="N8" s="158"/>
      <c r="O8" s="158"/>
      <c r="P8" s="158"/>
      <c r="Q8" s="158"/>
      <c r="R8" s="158"/>
      <c r="S8" s="158"/>
      <c r="T8" s="158"/>
      <c r="U8" s="158"/>
    </row>
    <row r="11" spans="1:21" x14ac:dyDescent="0.2">
      <c r="A11" s="166" t="s">
        <v>644</v>
      </c>
    </row>
    <row r="12" spans="1:21" ht="54" customHeight="1" x14ac:dyDescent="0.2">
      <c r="A12" s="292" t="s">
        <v>1008</v>
      </c>
      <c r="B12" s="292"/>
      <c r="C12" s="292"/>
      <c r="D12" s="292"/>
      <c r="E12" s="292"/>
      <c r="F12" s="292"/>
      <c r="G12" s="292"/>
      <c r="H12" s="292"/>
      <c r="I12" s="292"/>
      <c r="J12" s="292"/>
    </row>
    <row r="13" spans="1:21" ht="56.25" customHeight="1" x14ac:dyDescent="0.2">
      <c r="A13" s="294" t="s">
        <v>643</v>
      </c>
      <c r="B13" s="294"/>
      <c r="C13" s="294"/>
      <c r="D13" s="294"/>
      <c r="E13" s="294"/>
      <c r="F13" s="294"/>
      <c r="G13" s="294"/>
      <c r="H13" s="294"/>
      <c r="I13" s="294"/>
      <c r="J13" s="294"/>
    </row>
    <row r="15" spans="1:21" ht="12.75" customHeight="1" x14ac:dyDescent="0.2">
      <c r="A15" s="173" t="s">
        <v>630</v>
      </c>
    </row>
    <row r="16" spans="1:21" x14ac:dyDescent="0.2">
      <c r="A16" t="s">
        <v>1023</v>
      </c>
    </row>
    <row r="17" spans="1:1" x14ac:dyDescent="0.2">
      <c r="A17" t="s">
        <v>1015</v>
      </c>
    </row>
    <row r="19" spans="1:1" x14ac:dyDescent="0.2">
      <c r="A19" s="173" t="s">
        <v>631</v>
      </c>
    </row>
    <row r="20" spans="1:1" x14ac:dyDescent="0.2">
      <c r="A20" t="s">
        <v>1016</v>
      </c>
    </row>
    <row r="21" spans="1:1" x14ac:dyDescent="0.2">
      <c r="A21" t="s">
        <v>1017</v>
      </c>
    </row>
    <row r="23" spans="1:1" x14ac:dyDescent="0.2">
      <c r="A23" s="173" t="s">
        <v>632</v>
      </c>
    </row>
    <row r="24" spans="1:1" x14ac:dyDescent="0.2">
      <c r="A24" t="s">
        <v>1018</v>
      </c>
    </row>
    <row r="25" spans="1:1" x14ac:dyDescent="0.2">
      <c r="A25" t="s">
        <v>1019</v>
      </c>
    </row>
    <row r="27" spans="1:1" x14ac:dyDescent="0.2">
      <c r="A27" s="173" t="s">
        <v>633</v>
      </c>
    </row>
    <row r="28" spans="1:1" x14ac:dyDescent="0.2">
      <c r="A28" t="s">
        <v>1020</v>
      </c>
    </row>
    <row r="29" spans="1:1" x14ac:dyDescent="0.2">
      <c r="A29" t="s">
        <v>1021</v>
      </c>
    </row>
    <row r="31" spans="1:1" x14ac:dyDescent="0.2">
      <c r="A31" s="173" t="s">
        <v>635</v>
      </c>
    </row>
    <row r="32" spans="1:1" x14ac:dyDescent="0.2">
      <c r="A32" t="s">
        <v>1014</v>
      </c>
    </row>
    <row r="33" spans="1:1" x14ac:dyDescent="0.2">
      <c r="A33" t="s">
        <v>1013</v>
      </c>
    </row>
    <row r="34" spans="1:1" x14ac:dyDescent="0.2">
      <c r="A34" t="s">
        <v>1010</v>
      </c>
    </row>
    <row r="36" spans="1:1" x14ac:dyDescent="0.2">
      <c r="A36" s="173" t="s">
        <v>636</v>
      </c>
    </row>
    <row r="37" spans="1:1" x14ac:dyDescent="0.2">
      <c r="A37" t="s">
        <v>1009</v>
      </c>
    </row>
    <row r="38" spans="1:1" x14ac:dyDescent="0.2">
      <c r="A38" t="s">
        <v>1011</v>
      </c>
    </row>
    <row r="39" spans="1:1" x14ac:dyDescent="0.2">
      <c r="A39" t="s">
        <v>1012</v>
      </c>
    </row>
  </sheetData>
  <mergeCells count="3">
    <mergeCell ref="A12:J12"/>
    <mergeCell ref="A8:J8"/>
    <mergeCell ref="A13:J1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3"/>
  <dimension ref="A1:J59"/>
  <sheetViews>
    <sheetView topLeftCell="A22" workbookViewId="0">
      <selection activeCell="I51" sqref="I51"/>
    </sheetView>
  </sheetViews>
  <sheetFormatPr defaultRowHeight="12.75" x14ac:dyDescent="0.2"/>
  <cols>
    <col min="1" max="1" width="50.7109375" customWidth="1"/>
    <col min="2" max="4" width="20.7109375" customWidth="1"/>
    <col min="5" max="8" width="5.7109375" customWidth="1"/>
  </cols>
  <sheetData>
    <row r="1" spans="1:10" ht="18" x14ac:dyDescent="0.25">
      <c r="A1" s="264" t="str">
        <f>'Audit Report-Pt.1'!A22</f>
        <v>LOCAL GOVERNMENT NAME:</v>
      </c>
      <c r="B1" s="279"/>
      <c r="C1" s="279"/>
      <c r="D1" s="279"/>
      <c r="E1" s="1"/>
      <c r="F1" s="1"/>
      <c r="G1" s="1"/>
      <c r="H1" s="1"/>
      <c r="I1" s="1"/>
      <c r="J1" s="1"/>
    </row>
    <row r="2" spans="1:10" ht="18" x14ac:dyDescent="0.25">
      <c r="A2" s="264" t="s">
        <v>125</v>
      </c>
      <c r="B2" s="279"/>
      <c r="C2" s="279"/>
      <c r="D2" s="279"/>
      <c r="E2" s="1"/>
      <c r="F2" s="1"/>
      <c r="G2" s="1"/>
      <c r="H2" s="1"/>
      <c r="I2" s="1"/>
      <c r="J2" s="1"/>
    </row>
    <row r="3" spans="1:10" ht="18" x14ac:dyDescent="0.25">
      <c r="A3" s="264" t="s">
        <v>126</v>
      </c>
      <c r="B3" s="279"/>
      <c r="C3" s="279"/>
      <c r="D3" s="279"/>
      <c r="E3" s="1"/>
      <c r="F3" s="1"/>
      <c r="G3" s="1"/>
      <c r="H3" s="1"/>
      <c r="I3" s="1"/>
      <c r="J3" s="1"/>
    </row>
    <row r="4" spans="1:10" ht="18" x14ac:dyDescent="0.25">
      <c r="A4" s="264" t="str">
        <f>'Audit Report-Pt.1'!A25</f>
        <v>FISCAL YEAR ENDING JUNE 30, 20</v>
      </c>
      <c r="B4" s="279"/>
      <c r="C4" s="279"/>
      <c r="D4" s="279"/>
      <c r="E4" s="1"/>
      <c r="F4" s="1"/>
      <c r="G4" s="1"/>
      <c r="H4" s="1"/>
      <c r="I4" s="1"/>
      <c r="J4" s="1"/>
    </row>
    <row r="5" spans="1:10" ht="18" x14ac:dyDescent="0.25">
      <c r="A5" s="295"/>
      <c r="B5" s="264"/>
      <c r="C5" s="264"/>
      <c r="D5" s="264"/>
      <c r="E5" s="1"/>
      <c r="F5" s="1"/>
      <c r="G5" s="1"/>
    </row>
    <row r="6" spans="1:10" ht="13.5" thickBot="1" x14ac:dyDescent="0.25">
      <c r="D6" s="86"/>
    </row>
    <row r="7" spans="1:10" x14ac:dyDescent="0.2">
      <c r="B7" s="87"/>
      <c r="C7" s="88"/>
      <c r="D7" s="89"/>
    </row>
    <row r="8" spans="1:10" x14ac:dyDescent="0.2">
      <c r="B8" s="90" t="s">
        <v>127</v>
      </c>
      <c r="C8" s="86" t="s">
        <v>128</v>
      </c>
      <c r="D8" s="91"/>
    </row>
    <row r="9" spans="1:10" ht="13.5" thickBot="1" x14ac:dyDescent="0.25">
      <c r="B9" s="92" t="s">
        <v>129</v>
      </c>
      <c r="C9" s="93" t="s">
        <v>130</v>
      </c>
      <c r="D9" s="94" t="s">
        <v>131</v>
      </c>
    </row>
    <row r="10" spans="1:10" ht="15.75" x14ac:dyDescent="0.25">
      <c r="A10" s="439" t="s">
        <v>132</v>
      </c>
      <c r="B10" s="95"/>
      <c r="C10" s="8"/>
      <c r="D10" s="12"/>
    </row>
    <row r="11" spans="1:10" x14ac:dyDescent="0.2">
      <c r="A11" s="8"/>
      <c r="B11" s="95"/>
      <c r="C11" s="96"/>
      <c r="D11" s="97"/>
    </row>
    <row r="12" spans="1:10" x14ac:dyDescent="0.2">
      <c r="A12" s="8"/>
      <c r="B12" s="95"/>
      <c r="C12" s="96"/>
      <c r="D12" s="97"/>
    </row>
    <row r="13" spans="1:10" x14ac:dyDescent="0.2">
      <c r="A13" s="8"/>
      <c r="B13" s="95"/>
      <c r="C13" s="96"/>
      <c r="D13" s="97"/>
    </row>
    <row r="14" spans="1:10" x14ac:dyDescent="0.2">
      <c r="A14" s="8"/>
      <c r="B14" s="95"/>
      <c r="C14" s="96"/>
      <c r="D14" s="97"/>
    </row>
    <row r="15" spans="1:10" x14ac:dyDescent="0.2">
      <c r="A15" s="8"/>
      <c r="B15" s="95"/>
      <c r="C15" s="96"/>
      <c r="D15" s="97"/>
    </row>
    <row r="16" spans="1:10" x14ac:dyDescent="0.2">
      <c r="A16" s="8"/>
      <c r="B16" s="95"/>
      <c r="C16" s="96"/>
      <c r="D16" s="97"/>
    </row>
    <row r="17" spans="1:4" x14ac:dyDescent="0.2">
      <c r="A17" s="8"/>
      <c r="B17" s="95"/>
      <c r="C17" s="96"/>
      <c r="D17" s="97"/>
    </row>
    <row r="18" spans="1:4" x14ac:dyDescent="0.2">
      <c r="A18" s="8"/>
      <c r="B18" s="95"/>
      <c r="C18" s="96"/>
      <c r="D18" s="97"/>
    </row>
    <row r="19" spans="1:4" x14ac:dyDescent="0.2">
      <c r="A19" s="8"/>
      <c r="B19" s="95"/>
      <c r="C19" s="96"/>
      <c r="D19" s="97"/>
    </row>
    <row r="20" spans="1:4" ht="13.5" thickBot="1" x14ac:dyDescent="0.25">
      <c r="A20" s="8"/>
      <c r="B20" s="98"/>
      <c r="C20" s="99"/>
      <c r="D20" s="100"/>
    </row>
    <row r="21" spans="1:4" x14ac:dyDescent="0.2">
      <c r="A21" s="101" t="s">
        <v>133</v>
      </c>
      <c r="B21" s="440"/>
      <c r="C21" s="441"/>
      <c r="D21" s="97">
        <f>SUM(D11:D20)</f>
        <v>0</v>
      </c>
    </row>
    <row r="22" spans="1:4" x14ac:dyDescent="0.2">
      <c r="A22" s="8"/>
      <c r="B22" s="95"/>
      <c r="C22" s="96"/>
      <c r="D22" s="97"/>
    </row>
    <row r="23" spans="1:4" ht="15.75" x14ac:dyDescent="0.25">
      <c r="A23" s="438" t="s">
        <v>134</v>
      </c>
      <c r="B23" s="436"/>
      <c r="C23" s="7"/>
      <c r="D23" s="437"/>
    </row>
    <row r="24" spans="1:4" x14ac:dyDescent="0.2">
      <c r="A24" s="8"/>
      <c r="B24" s="95"/>
      <c r="C24" s="96"/>
      <c r="D24" s="97"/>
    </row>
    <row r="25" spans="1:4" x14ac:dyDescent="0.2">
      <c r="A25" s="8"/>
      <c r="B25" s="95"/>
      <c r="C25" s="96"/>
      <c r="D25" s="97"/>
    </row>
    <row r="26" spans="1:4" x14ac:dyDescent="0.2">
      <c r="A26" s="8"/>
      <c r="B26" s="95"/>
      <c r="C26" s="96"/>
      <c r="D26" s="97"/>
    </row>
    <row r="27" spans="1:4" x14ac:dyDescent="0.2">
      <c r="A27" s="8"/>
      <c r="B27" s="95"/>
      <c r="C27" s="96"/>
      <c r="D27" s="97"/>
    </row>
    <row r="28" spans="1:4" x14ac:dyDescent="0.2">
      <c r="A28" s="8"/>
      <c r="B28" s="95"/>
      <c r="C28" s="96"/>
      <c r="D28" s="97"/>
    </row>
    <row r="29" spans="1:4" x14ac:dyDescent="0.2">
      <c r="A29" s="8"/>
      <c r="B29" s="95"/>
      <c r="C29" s="96"/>
      <c r="D29" s="97"/>
    </row>
    <row r="30" spans="1:4" x14ac:dyDescent="0.2">
      <c r="A30" s="8"/>
      <c r="B30" s="95"/>
      <c r="C30" s="96"/>
      <c r="D30" s="97"/>
    </row>
    <row r="31" spans="1:4" x14ac:dyDescent="0.2">
      <c r="A31" s="8"/>
      <c r="B31" s="95"/>
      <c r="C31" s="96"/>
      <c r="D31" s="97"/>
    </row>
    <row r="32" spans="1:4" x14ac:dyDescent="0.2">
      <c r="A32" s="8"/>
      <c r="B32" s="95"/>
      <c r="C32" s="96"/>
      <c r="D32" s="97"/>
    </row>
    <row r="33" spans="1:4" ht="13.5" thickBot="1" x14ac:dyDescent="0.25">
      <c r="A33" s="8"/>
      <c r="B33" s="98"/>
      <c r="C33" s="99"/>
      <c r="D33" s="100"/>
    </row>
    <row r="34" spans="1:4" x14ac:dyDescent="0.2">
      <c r="A34" s="101" t="s">
        <v>135</v>
      </c>
      <c r="B34" s="440"/>
      <c r="C34" s="441"/>
      <c r="D34" s="97">
        <f>SUM(D24:D33)</f>
        <v>0</v>
      </c>
    </row>
    <row r="35" spans="1:4" x14ac:dyDescent="0.2">
      <c r="A35" s="7"/>
      <c r="B35" s="436"/>
      <c r="C35" s="442"/>
      <c r="D35" s="437"/>
    </row>
    <row r="36" spans="1:4" ht="15.75" x14ac:dyDescent="0.25">
      <c r="A36" s="438" t="s">
        <v>136</v>
      </c>
      <c r="B36" s="95"/>
      <c r="C36" s="8"/>
      <c r="D36" s="97"/>
    </row>
    <row r="37" spans="1:4" x14ac:dyDescent="0.2">
      <c r="A37" s="8"/>
      <c r="B37" s="95"/>
      <c r="C37" s="96"/>
      <c r="D37" s="97"/>
    </row>
    <row r="38" spans="1:4" x14ac:dyDescent="0.2">
      <c r="A38" s="8"/>
      <c r="B38" s="95"/>
      <c r="C38" s="96"/>
      <c r="D38" s="97"/>
    </row>
    <row r="39" spans="1:4" x14ac:dyDescent="0.2">
      <c r="A39" s="8"/>
      <c r="B39" s="95"/>
      <c r="C39" s="96"/>
      <c r="D39" s="97"/>
    </row>
    <row r="40" spans="1:4" x14ac:dyDescent="0.2">
      <c r="A40" s="8"/>
      <c r="B40" s="95"/>
      <c r="C40" s="96"/>
      <c r="D40" s="97"/>
    </row>
    <row r="41" spans="1:4" x14ac:dyDescent="0.2">
      <c r="A41" s="8"/>
      <c r="B41" s="95"/>
      <c r="C41" s="96"/>
      <c r="D41" s="97"/>
    </row>
    <row r="42" spans="1:4" x14ac:dyDescent="0.2">
      <c r="A42" s="8"/>
      <c r="B42" s="95"/>
      <c r="C42" s="96"/>
      <c r="D42" s="97"/>
    </row>
    <row r="43" spans="1:4" ht="13.5" thickBot="1" x14ac:dyDescent="0.25">
      <c r="A43" s="8"/>
      <c r="B43" s="98"/>
      <c r="C43" s="99"/>
      <c r="D43" s="100"/>
    </row>
    <row r="44" spans="1:4" x14ac:dyDescent="0.2">
      <c r="A44" s="101" t="s">
        <v>137</v>
      </c>
      <c r="B44" s="440"/>
      <c r="C44" s="441"/>
      <c r="D44" s="97">
        <f>SUM(D37:D43)</f>
        <v>0</v>
      </c>
    </row>
    <row r="45" spans="1:4" x14ac:dyDescent="0.2">
      <c r="A45" s="8"/>
      <c r="B45" s="95"/>
      <c r="C45" s="96"/>
      <c r="D45" s="97"/>
    </row>
    <row r="46" spans="1:4" ht="15.75" x14ac:dyDescent="0.25">
      <c r="A46" s="443" t="s">
        <v>138</v>
      </c>
      <c r="B46" s="436"/>
      <c r="C46" s="7"/>
      <c r="D46" s="437"/>
    </row>
    <row r="47" spans="1:4" x14ac:dyDescent="0.2">
      <c r="A47" s="8"/>
      <c r="B47" s="95"/>
      <c r="C47" s="8"/>
      <c r="D47" s="97"/>
    </row>
    <row r="48" spans="1:4" x14ac:dyDescent="0.2">
      <c r="A48" s="8"/>
      <c r="B48" s="95"/>
      <c r="C48" s="8"/>
      <c r="D48" s="97"/>
    </row>
    <row r="49" spans="1:4" x14ac:dyDescent="0.2">
      <c r="A49" s="8"/>
      <c r="B49" s="95"/>
      <c r="C49" s="8"/>
      <c r="D49" s="97"/>
    </row>
    <row r="50" spans="1:4" x14ac:dyDescent="0.2">
      <c r="A50" s="8"/>
      <c r="B50" s="95"/>
      <c r="C50" s="8"/>
      <c r="D50" s="97"/>
    </row>
    <row r="51" spans="1:4" x14ac:dyDescent="0.2">
      <c r="A51" s="8"/>
      <c r="B51" s="95"/>
      <c r="C51" s="8"/>
      <c r="D51" s="97"/>
    </row>
    <row r="52" spans="1:4" x14ac:dyDescent="0.2">
      <c r="A52" s="8"/>
      <c r="B52" s="95"/>
      <c r="C52" s="8"/>
      <c r="D52" s="97"/>
    </row>
    <row r="53" spans="1:4" x14ac:dyDescent="0.2">
      <c r="A53" s="8"/>
      <c r="B53" s="95"/>
      <c r="C53" s="8"/>
      <c r="D53" s="97"/>
    </row>
    <row r="54" spans="1:4" ht="13.5" thickBot="1" x14ac:dyDescent="0.25">
      <c r="A54" s="8"/>
      <c r="B54" s="98"/>
      <c r="C54" s="9"/>
      <c r="D54" s="100"/>
    </row>
    <row r="55" spans="1:4" ht="13.5" thickBot="1" x14ac:dyDescent="0.25">
      <c r="A55" s="101" t="s">
        <v>139</v>
      </c>
      <c r="B55" s="440"/>
      <c r="C55" s="441"/>
      <c r="D55" s="103">
        <f>SUM(D47:D54)</f>
        <v>0</v>
      </c>
    </row>
    <row r="56" spans="1:4" ht="4.5" customHeight="1" x14ac:dyDescent="0.2">
      <c r="B56" s="16"/>
      <c r="D56" s="102"/>
    </row>
    <row r="57" spans="1:4" ht="16.5" thickBot="1" x14ac:dyDescent="0.3">
      <c r="A57" s="444" t="s">
        <v>140</v>
      </c>
      <c r="B57" s="440"/>
      <c r="C57" s="441"/>
      <c r="D57" s="105">
        <f>+D21+D34+D44+D55</f>
        <v>0</v>
      </c>
    </row>
    <row r="58" spans="1:4" ht="13.5" thickTop="1" x14ac:dyDescent="0.2"/>
    <row r="59" spans="1:4" ht="15.75" x14ac:dyDescent="0.25">
      <c r="A59" s="21"/>
      <c r="B59" s="1"/>
      <c r="C59" s="1"/>
      <c r="D59" s="1"/>
    </row>
  </sheetData>
  <mergeCells count="5">
    <mergeCell ref="A1:D1"/>
    <mergeCell ref="A2:D2"/>
    <mergeCell ref="A3:D3"/>
    <mergeCell ref="A4:D4"/>
    <mergeCell ref="A5:D5"/>
  </mergeCells>
  <printOptions horizontalCentered="1" verticalCentered="1"/>
  <pageMargins left="0.5" right="0.25" top="0.75" bottom="0.75" header="0.5" footer="0.5"/>
  <pageSetup scale="80"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Instructions</vt:lpstr>
      <vt:lpstr>TRIAL BALANCE</vt:lpstr>
      <vt:lpstr>Table of Contents</vt:lpstr>
      <vt:lpstr>COVER PAGE</vt:lpstr>
      <vt:lpstr>Audit Report-Pt.1</vt:lpstr>
      <vt:lpstr>Other Supplementary Info-Pt. 2</vt:lpstr>
      <vt:lpstr>Elected Officials Page</vt:lpstr>
      <vt:lpstr>Combining Financial Stmts</vt:lpstr>
      <vt:lpstr>FED-STATE INTERGOVERNMENTAL REV</vt:lpstr>
      <vt:lpstr>SCHEDULE OF REC AND DISB</vt:lpstr>
      <vt:lpstr>CASH RECONCILIATION</vt:lpstr>
      <vt:lpstr>GENERAL INFORMATION</vt:lpstr>
      <vt:lpstr>Manual Filing Fee Form</vt:lpstr>
      <vt:lpstr>Entity #'s</vt:lpstr>
      <vt:lpstr>Update Log</vt:lpstr>
      <vt:lpstr>'Audit Report-Pt.1'!Print_Area</vt:lpstr>
      <vt:lpstr>'COVER PAGE'!Print_Area</vt:lpstr>
      <vt:lpstr>'Elected Officials Page'!Print_Area</vt:lpstr>
      <vt:lpstr>'FED-STATE INTERGOVERNMENTAL REV'!Print_Area</vt:lpstr>
      <vt:lpstr>'Other Supplementary Info-Pt. 2'!Print_Area</vt:lpstr>
      <vt:lpstr>'SCHEDULE OF REC AND DISB'!Print_Area</vt:lpstr>
      <vt:lpstr>'Table of Contents'!Print_Area</vt:lpstr>
      <vt:lpstr>'SCHEDULE OF REC AND DISB'!Print_Titles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Erickson, Darla</dc:creator>
  <cp:lastModifiedBy>Vincent, Danielle</cp:lastModifiedBy>
  <cp:lastPrinted>2021-07-15T22:07:11Z</cp:lastPrinted>
  <dcterms:created xsi:type="dcterms:W3CDTF">2016-05-23T16:34:15Z</dcterms:created>
  <dcterms:modified xsi:type="dcterms:W3CDTF">2025-02-15T00:32:37Z</dcterms:modified>
</cp:coreProperties>
</file>