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4.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5.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state\doa\DOA_SFSD\LGSB\ACCOUNTING-REPORTING SECTION\ACCTNG-REPORTING DOCUMENTS\BUDGETS-LEVIES\Budget Forms\"/>
    </mc:Choice>
  </mc:AlternateContent>
  <xr:revisionPtr revIDLastSave="0" documentId="8_{88D38D90-CE0A-4156-A30D-58745ED9A8A9}" xr6:coauthVersionLast="47" xr6:coauthVersionMax="47" xr10:uidLastSave="{00000000-0000-0000-0000-000000000000}"/>
  <bookViews>
    <workbookView xWindow="28680" yWindow="-120" windowWidth="29040" windowHeight="15840" xr2:uid="{00000000-000D-0000-FFFF-FFFF00000000}"/>
  </bookViews>
  <sheets>
    <sheet name="Budget Instructions" sheetId="52" r:id="rId1"/>
    <sheet name="Budget Notes" sheetId="76" r:id="rId2"/>
    <sheet name="IMPORTANT" sheetId="82" r:id="rId3"/>
    <sheet name="Table of Contents" sheetId="43" r:id="rId4"/>
    <sheet name="Budget Message" sheetId="83" r:id="rId5"/>
    <sheet name="Coverpage" sheetId="42" r:id="rId6"/>
    <sheet name="Budget Cert" sheetId="44" r:id="rId7"/>
    <sheet name="Budget Resolution" sheetId="70" r:id="rId8"/>
    <sheet name="DOR Cert Tax Val" sheetId="46" r:id="rId9"/>
    <sheet name="Page 02-Gen Stats" sheetId="45" r:id="rId10"/>
    <sheet name="Page 03-Officials" sheetId="47" r:id="rId11"/>
    <sheet name="Page 04-Counties" sheetId="1" r:id="rId12"/>
    <sheet name="Page 05-CitiesTowns" sheetId="2" r:id="rId13"/>
    <sheet name="Page 06-Calendar" sheetId="66" r:id="rId14"/>
    <sheet name="Page 07-County Org Chart" sheetId="49" r:id="rId15"/>
    <sheet name="Page 08-City Town Org Chart" sheetId="68" r:id="rId16"/>
    <sheet name="Page 09-10yr History Analysis" sheetId="69" r:id="rId17"/>
    <sheet name="Page 10-Statement of Levies" sheetId="81" r:id="rId18"/>
    <sheet name="Page 11-Gen Cover" sheetId="53" r:id="rId19"/>
    <sheet name="Page 12-Gen rev" sheetId="10" r:id="rId20"/>
    <sheet name="Page 13-Gen rev" sheetId="9" r:id="rId21"/>
    <sheet name="Page 14-Gen rev" sheetId="8" r:id="rId22"/>
    <sheet name="Page 15-Gen exp" sheetId="7" r:id="rId23"/>
    <sheet name="Page 16-Gen exp" sheetId="6" r:id="rId24"/>
    <sheet name="Page 17-Gen exp" sheetId="5" r:id="rId25"/>
    <sheet name="Page 18-Gen exp" sheetId="4" r:id="rId26"/>
    <sheet name="Page 19-Dist Court Counties" sheetId="3" r:id="rId27"/>
    <sheet name="Page 22-Gen Fund debt" sheetId="12" r:id="rId28"/>
    <sheet name="Page 23-Special Rev Coverpage" sheetId="54" r:id="rId29"/>
    <sheet name="Page 24-Spec Rev Summary" sheetId="21" r:id="rId30"/>
    <sheet name="Page 25-Road Rev" sheetId="20" r:id="rId31"/>
    <sheet name="Page 26-Road Exp" sheetId="19" r:id="rId32"/>
    <sheet name="Page 27-Bridge rev" sheetId="18" r:id="rId33"/>
    <sheet name="Page 28-Bridge exp" sheetId="17" r:id="rId34"/>
    <sheet name="Page 29-Dist Ct rev" sheetId="16" r:id="rId35"/>
    <sheet name="Page 30-Dist Ct exp" sheetId="15" r:id="rId36"/>
    <sheet name="Page 31-Levied Spec Rev" sheetId="14" r:id="rId37"/>
    <sheet name="Page 31-Levied Spec Rev (2)" sheetId="56" r:id="rId38"/>
    <sheet name="Page 32-Spec Assess" sheetId="13" r:id="rId39"/>
    <sheet name="Page 33-Non-levied Spec Rev" sheetId="30" r:id="rId40"/>
    <sheet name="Page 33-Non-levied Spec Rev (2)" sheetId="57" r:id="rId41"/>
    <sheet name="Page 34-Spec Rev Debt" sheetId="29" r:id="rId42"/>
    <sheet name="Page 35-Debt Service" sheetId="58" r:id="rId43"/>
    <sheet name="Page 36-Debt Serv" sheetId="28" r:id="rId44"/>
    <sheet name="Page 37-Cap Proj" sheetId="59" r:id="rId45"/>
    <sheet name="Page 38-Cap Proj" sheetId="27" r:id="rId46"/>
    <sheet name="Page 39-Enterprise" sheetId="60" r:id="rId47"/>
    <sheet name="Page 40-Hsp-Nrsing" sheetId="26" r:id="rId48"/>
    <sheet name="Page 41-Water" sheetId="31" r:id="rId49"/>
    <sheet name="Page 42-Sewer" sheetId="25" r:id="rId50"/>
    <sheet name="Page 43-Solid Wste" sheetId="24" r:id="rId51"/>
    <sheet name="Page 44-Addl Ent." sheetId="23" r:id="rId52"/>
    <sheet name="Page 45-Cap exp" sheetId="22" r:id="rId53"/>
    <sheet name="Page 46-Cap exp" sheetId="32" r:id="rId54"/>
    <sheet name="Page 47-Int Service" sheetId="61" r:id="rId55"/>
    <sheet name="Page 48-Int Serv" sheetId="33" r:id="rId56"/>
    <sheet name="Page 49-Priv Prp Trst" sheetId="62" r:id="rId57"/>
    <sheet name="Page 50-Priv Prp Trst" sheetId="35" r:id="rId58"/>
    <sheet name="Page 51-Perm Fnds Cov" sheetId="63" r:id="rId59"/>
    <sheet name="Page 52-Perm Fnds" sheetId="36" r:id="rId60"/>
    <sheet name="Page 53-Tx Levy Req" sheetId="37" r:id="rId61"/>
    <sheet name="Page 54-Vtd-Perm Levy Req" sheetId="38" r:id="rId62"/>
    <sheet name="Page 55-Non-levy Sched" sheetId="39" r:id="rId63"/>
    <sheet name="Page 56-Tax Val" sheetId="40" r:id="rId64"/>
    <sheet name="Updates to form" sheetId="64" state="hidden" r:id="rId65"/>
  </sheets>
  <definedNames>
    <definedName name="_21__Levy_Comp">#REF!</definedName>
    <definedName name="OLE_LINK1" localSheetId="3">'Table of Contents'!#REF!</definedName>
    <definedName name="_xlnm.Print_Area" localSheetId="1">'Budget Notes'!$A$1:$D$44</definedName>
    <definedName name="_xlnm.Print_Area" localSheetId="5">Coverpage!$A$1:$L$68</definedName>
    <definedName name="_xlnm.Print_Area" localSheetId="2">IMPORTANT!$A$1:$L$68</definedName>
    <definedName name="_xlnm.Print_Area" localSheetId="10">'Page 03-Officials'!$A$1:$C$51</definedName>
    <definedName name="_xlnm.Print_Area" localSheetId="11">'Page 04-Counties'!$A$1:$E$53</definedName>
    <definedName name="_xlnm.Print_Area" localSheetId="12">'Page 05-CitiesTowns'!$A$1:$E$51</definedName>
    <definedName name="_xlnm.Print_Area" localSheetId="22">'Page 15-Gen exp'!$A$1:$L$42</definedName>
    <definedName name="_xlnm.Print_Area" localSheetId="23">'Page 16-Gen exp'!$A$1:$L$45</definedName>
    <definedName name="_xlnm.Print_Area" localSheetId="27">'Page 22-Gen Fund debt'!$A$1:$E$62</definedName>
    <definedName name="_xlnm.Print_Area" localSheetId="34">'Page 29-Dist Ct rev'!$A$1:$D$64</definedName>
    <definedName name="_xlnm.Print_Area" localSheetId="36">'Page 31-Levied Spec Rev'!$A$1:$D$62</definedName>
    <definedName name="_xlnm.Print_Area" localSheetId="37">'Page 31-Levied Spec Rev (2)'!$A$1:$D$63</definedName>
    <definedName name="_xlnm.Print_Area" localSheetId="39">'Page 33-Non-levied Spec Rev'!$A$1:$D$62</definedName>
    <definedName name="_xlnm.Print_Area" localSheetId="40">'Page 33-Non-levied Spec Rev (2)'!$A$1:$D$62</definedName>
    <definedName name="_xlnm.Print_Area" localSheetId="47">'Page 40-Hsp-Nrsing'!$A$1:$D$72</definedName>
    <definedName name="_xlnm.Print_Area" localSheetId="48">'Page 41-Water'!$A$1:$D$64</definedName>
    <definedName name="_xlnm.Print_Area" localSheetId="49">'Page 42-Sewer'!$A$1:$D$66</definedName>
    <definedName name="_xlnm.Print_Area" localSheetId="50">'Page 43-Solid Wste'!$A$1:$D$65</definedName>
    <definedName name="_xlnm.Print_Area" localSheetId="51">'Page 44-Addl Ent.'!$A$1:$D$63</definedName>
    <definedName name="_xlnm.Print_Area" localSheetId="52">'Page 45-Cap exp'!$A$1:$D$61</definedName>
    <definedName name="_xlnm.Print_Area" localSheetId="53">'Page 46-Cap exp'!$A$1:$D$62</definedName>
    <definedName name="_xlnm.Print_Area" localSheetId="60">'Page 53-Tx Levy Req'!$A$1:$P$43</definedName>
    <definedName name="_xlnm.Print_Area" localSheetId="61">'Page 54-Vtd-Perm Levy Req'!$A$1:$P$41</definedName>
    <definedName name="_xlnm.Print_Area" localSheetId="62">'Page 55-Non-levy Sched'!$A$1:$L$41</definedName>
    <definedName name="_xlnm.Print_Titles" localSheetId="1">'Budget Notes'!$6:$6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7" i="5" l="1"/>
  <c r="I37" i="5"/>
  <c r="K31" i="69"/>
  <c r="K30" i="69"/>
  <c r="E31" i="69"/>
  <c r="E30" i="69"/>
  <c r="K24" i="69"/>
  <c r="K11" i="69"/>
  <c r="K21" i="4"/>
  <c r="J21" i="4"/>
  <c r="I21" i="4"/>
  <c r="H21" i="4"/>
  <c r="G21" i="4"/>
  <c r="L20" i="4"/>
  <c r="F21" i="4"/>
  <c r="E21" i="4"/>
  <c r="D21" i="4"/>
  <c r="K25" i="69" l="1"/>
  <c r="K12" i="69"/>
  <c r="A3" i="21"/>
  <c r="K26" i="69"/>
  <c r="K13" i="69"/>
  <c r="L33" i="4" l="1"/>
  <c r="K27" i="69" l="1"/>
  <c r="K14" i="69"/>
  <c r="C38" i="76" l="1"/>
  <c r="A4" i="76"/>
  <c r="A3" i="76"/>
  <c r="K28" i="69" l="1"/>
  <c r="K15" i="69"/>
  <c r="F15" i="37" l="1"/>
  <c r="S35" i="37"/>
  <c r="S34" i="37"/>
  <c r="S33" i="37"/>
  <c r="S32" i="37"/>
  <c r="S31" i="37"/>
  <c r="S30" i="37"/>
  <c r="S29" i="37"/>
  <c r="S28" i="37"/>
  <c r="S27" i="37"/>
  <c r="S26" i="37"/>
  <c r="S25" i="37"/>
  <c r="S24" i="37"/>
  <c r="S23" i="37"/>
  <c r="S22" i="37"/>
  <c r="S21" i="37"/>
  <c r="S20" i="37"/>
  <c r="S19" i="37"/>
  <c r="S18" i="37"/>
  <c r="S17" i="37"/>
  <c r="S16" i="37"/>
  <c r="S15" i="37"/>
  <c r="D2" i="40" l="1"/>
  <c r="F2" i="37"/>
  <c r="C5" i="26"/>
  <c r="C7" i="14"/>
  <c r="C7" i="30"/>
  <c r="C6" i="30"/>
  <c r="A2" i="69" l="1"/>
  <c r="B3" i="2"/>
  <c r="E9" i="69"/>
  <c r="E10" i="69"/>
  <c r="E11" i="69"/>
  <c r="E12" i="69"/>
  <c r="E13" i="69"/>
  <c r="E14" i="69"/>
  <c r="E15" i="69"/>
  <c r="E16" i="69"/>
  <c r="K16" i="69"/>
  <c r="E17" i="69"/>
  <c r="K17" i="69"/>
  <c r="E22" i="69"/>
  <c r="E23" i="69"/>
  <c r="E24" i="69"/>
  <c r="E25" i="69"/>
  <c r="E26" i="69"/>
  <c r="E27" i="69"/>
  <c r="E28" i="69"/>
  <c r="E29" i="69"/>
  <c r="K29" i="69"/>
  <c r="D5" i="38" l="1"/>
  <c r="D8" i="38" l="1"/>
  <c r="D7" i="38"/>
  <c r="C4" i="26" l="1"/>
  <c r="G4" i="7"/>
  <c r="G3" i="7"/>
  <c r="C6" i="14"/>
  <c r="F15" i="38" l="1"/>
  <c r="A23" i="44" l="1"/>
  <c r="E19" i="29" l="1"/>
  <c r="D3" i="28"/>
  <c r="B3" i="27" s="1"/>
  <c r="D8" i="9"/>
  <c r="K34" i="39"/>
  <c r="K33" i="39"/>
  <c r="K32" i="39"/>
  <c r="K31" i="39"/>
  <c r="K30" i="39"/>
  <c r="K29" i="39"/>
  <c r="K28" i="39"/>
  <c r="K27" i="39"/>
  <c r="K26" i="39"/>
  <c r="K25" i="39"/>
  <c r="K24" i="39"/>
  <c r="K23" i="39"/>
  <c r="K22" i="39"/>
  <c r="K21" i="39"/>
  <c r="K20" i="39"/>
  <c r="K19" i="39"/>
  <c r="K18" i="39"/>
  <c r="K17" i="39"/>
  <c r="K16" i="39"/>
  <c r="K15" i="39"/>
  <c r="K14" i="39"/>
  <c r="B2" i="39"/>
  <c r="B2" i="38"/>
  <c r="H5" i="39"/>
  <c r="B4" i="40" s="1"/>
  <c r="K5" i="38"/>
  <c r="G3" i="19"/>
  <c r="C6" i="18" s="1"/>
  <c r="G3" i="17" s="1"/>
  <c r="G2" i="19"/>
  <c r="C5" i="18" s="1"/>
  <c r="G2" i="17" s="1"/>
  <c r="C6" i="16"/>
  <c r="G3" i="15" s="1"/>
  <c r="C5" i="16"/>
  <c r="G2" i="15" s="1"/>
  <c r="G3" i="6"/>
  <c r="G2" i="6"/>
  <c r="C7" i="13"/>
  <c r="C37" i="13" s="1"/>
  <c r="C6" i="13"/>
  <c r="C36" i="13" s="1"/>
  <c r="C7" i="56"/>
  <c r="C6" i="56"/>
  <c r="J44" i="6"/>
  <c r="J31" i="6"/>
  <c r="J20" i="6"/>
  <c r="J38" i="4"/>
  <c r="J30" i="4"/>
  <c r="J15" i="4"/>
  <c r="D15" i="4"/>
  <c r="J44" i="5"/>
  <c r="J27" i="5"/>
  <c r="G3" i="5"/>
  <c r="G3" i="4" s="1"/>
  <c r="G2" i="5"/>
  <c r="G2" i="4" s="1"/>
  <c r="L39" i="7"/>
  <c r="L38" i="7"/>
  <c r="L37" i="7"/>
  <c r="L36" i="7"/>
  <c r="J40" i="7"/>
  <c r="K35" i="37"/>
  <c r="L35" i="37" s="1"/>
  <c r="K34" i="37"/>
  <c r="P34" i="37" s="1"/>
  <c r="K33" i="37"/>
  <c r="P33" i="37" s="1"/>
  <c r="K32" i="37"/>
  <c r="L32" i="37" s="1"/>
  <c r="K31" i="37"/>
  <c r="L31" i="37" s="1"/>
  <c r="K30" i="37"/>
  <c r="P30" i="37" s="1"/>
  <c r="K29" i="37"/>
  <c r="P29" i="37" s="1"/>
  <c r="K28" i="37"/>
  <c r="P28" i="37" s="1"/>
  <c r="K27" i="37"/>
  <c r="P27" i="37" s="1"/>
  <c r="K26" i="37"/>
  <c r="P26" i="37" s="1"/>
  <c r="K25" i="37"/>
  <c r="P25" i="37" s="1"/>
  <c r="K24" i="37"/>
  <c r="L24" i="37" s="1"/>
  <c r="K23" i="37"/>
  <c r="P23" i="37" s="1"/>
  <c r="K22" i="37"/>
  <c r="K21" i="37"/>
  <c r="P21" i="37" s="1"/>
  <c r="K20" i="37"/>
  <c r="P20" i="37" s="1"/>
  <c r="K19" i="37"/>
  <c r="P19" i="37" s="1"/>
  <c r="K18" i="37"/>
  <c r="P18" i="37" s="1"/>
  <c r="K17" i="37"/>
  <c r="P17" i="37" s="1"/>
  <c r="K16" i="37"/>
  <c r="L16" i="37" s="1"/>
  <c r="K15" i="37"/>
  <c r="P15" i="37" s="1"/>
  <c r="K35" i="38"/>
  <c r="L35" i="38" s="1"/>
  <c r="K34" i="38"/>
  <c r="O34" i="38" s="1"/>
  <c r="K33" i="38"/>
  <c r="L33" i="38" s="1"/>
  <c r="K32" i="38"/>
  <c r="O32" i="38" s="1"/>
  <c r="L32" i="38"/>
  <c r="K31" i="38"/>
  <c r="L31" i="38" s="1"/>
  <c r="Q31" i="38" s="1"/>
  <c r="K30" i="38"/>
  <c r="L30" i="38" s="1"/>
  <c r="O30" i="38"/>
  <c r="K29" i="38"/>
  <c r="L29" i="38" s="1"/>
  <c r="K28" i="38"/>
  <c r="L28" i="38" s="1"/>
  <c r="K27" i="38"/>
  <c r="K26" i="38"/>
  <c r="O26" i="38" s="1"/>
  <c r="K25" i="38"/>
  <c r="L25" i="38" s="1"/>
  <c r="K24" i="38"/>
  <c r="K23" i="38"/>
  <c r="O23" i="38" s="1"/>
  <c r="L23" i="38"/>
  <c r="Q23" i="38" s="1"/>
  <c r="K22" i="38"/>
  <c r="K21" i="38"/>
  <c r="L21" i="38" s="1"/>
  <c r="K20" i="38"/>
  <c r="K19" i="38"/>
  <c r="L19" i="38" s="1"/>
  <c r="Q19" i="38" s="1"/>
  <c r="K18" i="38"/>
  <c r="O18" i="38" s="1"/>
  <c r="K17" i="38"/>
  <c r="K16" i="38"/>
  <c r="O16" i="38" s="1"/>
  <c r="K15" i="38"/>
  <c r="J36" i="38"/>
  <c r="I36" i="38"/>
  <c r="H36" i="38"/>
  <c r="E36" i="38"/>
  <c r="D36" i="38"/>
  <c r="F35" i="38"/>
  <c r="F34" i="38"/>
  <c r="F33" i="38"/>
  <c r="F32" i="38"/>
  <c r="F31" i="38"/>
  <c r="F30" i="38"/>
  <c r="F29" i="38"/>
  <c r="F28" i="38"/>
  <c r="F27" i="38"/>
  <c r="F26" i="38"/>
  <c r="F25" i="38"/>
  <c r="F24" i="38"/>
  <c r="F23" i="38"/>
  <c r="F22" i="38"/>
  <c r="F21" i="38"/>
  <c r="F20" i="38"/>
  <c r="F19" i="38"/>
  <c r="F18" i="38"/>
  <c r="F17" i="38"/>
  <c r="F16" i="38"/>
  <c r="M36" i="37"/>
  <c r="J36" i="37"/>
  <c r="I36" i="37"/>
  <c r="H36" i="37"/>
  <c r="E36" i="37"/>
  <c r="D36" i="37"/>
  <c r="L30" i="37"/>
  <c r="L29" i="37"/>
  <c r="F35" i="37"/>
  <c r="F34" i="37"/>
  <c r="F33" i="37"/>
  <c r="F32" i="37"/>
  <c r="F31" i="37"/>
  <c r="F30" i="37"/>
  <c r="F29" i="37"/>
  <c r="F28" i="37"/>
  <c r="F27" i="37"/>
  <c r="F26" i="37"/>
  <c r="F25" i="37"/>
  <c r="F24" i="37"/>
  <c r="F23" i="37"/>
  <c r="F22" i="37"/>
  <c r="F21" i="37"/>
  <c r="F20" i="37"/>
  <c r="F19" i="37"/>
  <c r="F18" i="37"/>
  <c r="F17" i="37"/>
  <c r="F16" i="37"/>
  <c r="D58" i="57"/>
  <c r="C58" i="57"/>
  <c r="D46" i="57"/>
  <c r="C46" i="57"/>
  <c r="D27" i="57"/>
  <c r="C27" i="57"/>
  <c r="D17" i="57"/>
  <c r="C17" i="57"/>
  <c r="D59" i="56"/>
  <c r="C59" i="56"/>
  <c r="D51" i="56"/>
  <c r="C51" i="56"/>
  <c r="D46" i="56"/>
  <c r="C46" i="56"/>
  <c r="D41" i="56"/>
  <c r="C41" i="56"/>
  <c r="D36" i="56"/>
  <c r="C36" i="56"/>
  <c r="D30" i="56"/>
  <c r="C30" i="56"/>
  <c r="D20" i="56"/>
  <c r="C20" i="56"/>
  <c r="D14" i="56"/>
  <c r="C14" i="56"/>
  <c r="B48" i="1"/>
  <c r="C48" i="1"/>
  <c r="D48" i="1"/>
  <c r="E48" i="1"/>
  <c r="E45" i="2"/>
  <c r="D45" i="2"/>
  <c r="C45" i="2"/>
  <c r="B45" i="2"/>
  <c r="D30" i="10"/>
  <c r="C30" i="10"/>
  <c r="D10" i="10"/>
  <c r="C10" i="10"/>
  <c r="C8" i="9"/>
  <c r="D63" i="9"/>
  <c r="C63" i="9"/>
  <c r="D17" i="8"/>
  <c r="D25" i="8"/>
  <c r="D34" i="8"/>
  <c r="D52" i="8"/>
  <c r="D61" i="8"/>
  <c r="C17" i="8"/>
  <c r="C25" i="8"/>
  <c r="C34" i="8"/>
  <c r="C52" i="8"/>
  <c r="C61" i="8"/>
  <c r="L10" i="7"/>
  <c r="L11" i="7"/>
  <c r="L12" i="7"/>
  <c r="L13" i="7"/>
  <c r="L14" i="7"/>
  <c r="L15" i="7"/>
  <c r="L16" i="7"/>
  <c r="L17" i="7"/>
  <c r="L18" i="7"/>
  <c r="L19" i="7"/>
  <c r="L20" i="7"/>
  <c r="L21" i="7"/>
  <c r="L22" i="7"/>
  <c r="L23" i="7"/>
  <c r="L24" i="7"/>
  <c r="L25" i="7"/>
  <c r="L26" i="7"/>
  <c r="L27" i="7"/>
  <c r="L28" i="7"/>
  <c r="L29" i="7"/>
  <c r="L30" i="7"/>
  <c r="L31" i="7"/>
  <c r="L32" i="7"/>
  <c r="L33" i="7"/>
  <c r="L34" i="7"/>
  <c r="L35" i="7"/>
  <c r="K40" i="7"/>
  <c r="I40" i="7"/>
  <c r="H40" i="7"/>
  <c r="G40" i="7"/>
  <c r="F40" i="7"/>
  <c r="E40" i="7"/>
  <c r="D40" i="7"/>
  <c r="H44" i="6"/>
  <c r="I44" i="6"/>
  <c r="K44" i="6"/>
  <c r="G44" i="6"/>
  <c r="F44" i="6"/>
  <c r="E44" i="6"/>
  <c r="D44" i="6"/>
  <c r="L43" i="6"/>
  <c r="L42" i="6"/>
  <c r="L41" i="6"/>
  <c r="L40" i="6"/>
  <c r="L39" i="6"/>
  <c r="L38" i="6"/>
  <c r="L37" i="6"/>
  <c r="L36" i="6"/>
  <c r="L35" i="6"/>
  <c r="L34" i="6"/>
  <c r="H31" i="6"/>
  <c r="I31" i="6"/>
  <c r="K31" i="6"/>
  <c r="G31" i="6"/>
  <c r="F31" i="6"/>
  <c r="E31" i="6"/>
  <c r="D31" i="6"/>
  <c r="L30" i="6"/>
  <c r="L29" i="6"/>
  <c r="L28" i="6"/>
  <c r="L27" i="6"/>
  <c r="L26" i="6"/>
  <c r="L25" i="6"/>
  <c r="L24" i="6"/>
  <c r="L23" i="6"/>
  <c r="H20" i="6"/>
  <c r="I20" i="6"/>
  <c r="K20" i="6"/>
  <c r="G20" i="6"/>
  <c r="F20" i="6"/>
  <c r="E20" i="6"/>
  <c r="D20" i="6"/>
  <c r="L19" i="6"/>
  <c r="L18" i="6"/>
  <c r="L17" i="6"/>
  <c r="L16" i="6"/>
  <c r="L15" i="6"/>
  <c r="L14" i="6"/>
  <c r="L13" i="6"/>
  <c r="L12" i="6"/>
  <c r="L11" i="6"/>
  <c r="L10" i="6"/>
  <c r="L9" i="6"/>
  <c r="H44" i="5"/>
  <c r="I44" i="5"/>
  <c r="K44" i="5"/>
  <c r="G44" i="5"/>
  <c r="F44" i="5"/>
  <c r="E44" i="5"/>
  <c r="D44" i="5"/>
  <c r="L43" i="5"/>
  <c r="L42" i="5"/>
  <c r="L41" i="5"/>
  <c r="L40" i="5"/>
  <c r="L39" i="5"/>
  <c r="H37" i="5"/>
  <c r="K37" i="5"/>
  <c r="G37" i="5"/>
  <c r="F37" i="5"/>
  <c r="E37" i="5"/>
  <c r="D37" i="5"/>
  <c r="L36" i="5"/>
  <c r="L35" i="5"/>
  <c r="L34" i="5"/>
  <c r="L33" i="5"/>
  <c r="L32" i="5"/>
  <c r="L31" i="5"/>
  <c r="L30" i="5"/>
  <c r="H27" i="5"/>
  <c r="I27" i="5"/>
  <c r="K27" i="5"/>
  <c r="G27" i="5"/>
  <c r="F27" i="5"/>
  <c r="E27" i="5"/>
  <c r="D27" i="5"/>
  <c r="L26" i="5"/>
  <c r="L25" i="5"/>
  <c r="L24" i="5"/>
  <c r="L23" i="5"/>
  <c r="L22" i="5"/>
  <c r="L21" i="5"/>
  <c r="L20" i="5"/>
  <c r="L19" i="5"/>
  <c r="L18" i="5"/>
  <c r="L17" i="5"/>
  <c r="L16" i="5"/>
  <c r="L15" i="5"/>
  <c r="L14" i="5"/>
  <c r="L13" i="5"/>
  <c r="L12" i="5"/>
  <c r="L11" i="5"/>
  <c r="L10" i="5"/>
  <c r="L9" i="5"/>
  <c r="K15" i="4"/>
  <c r="K30" i="4"/>
  <c r="K38" i="4"/>
  <c r="I15" i="4"/>
  <c r="I30" i="4"/>
  <c r="I38" i="4"/>
  <c r="H15" i="4"/>
  <c r="H30" i="4"/>
  <c r="H38" i="4"/>
  <c r="G15" i="4"/>
  <c r="G30" i="4"/>
  <c r="G38" i="4"/>
  <c r="F15" i="4"/>
  <c r="F30" i="4"/>
  <c r="F38" i="4"/>
  <c r="E15" i="4"/>
  <c r="E30" i="4"/>
  <c r="E38" i="4"/>
  <c r="D30" i="4"/>
  <c r="D38" i="4"/>
  <c r="L37" i="4"/>
  <c r="L36" i="4"/>
  <c r="L35" i="4"/>
  <c r="L34" i="4"/>
  <c r="L29" i="4"/>
  <c r="L28" i="4"/>
  <c r="L27" i="4"/>
  <c r="L26" i="4"/>
  <c r="L25" i="4"/>
  <c r="L24" i="4"/>
  <c r="L19" i="4"/>
  <c r="L18" i="4"/>
  <c r="L14" i="4"/>
  <c r="L13" i="4"/>
  <c r="L12" i="4"/>
  <c r="L11" i="4"/>
  <c r="L10" i="4"/>
  <c r="L9" i="4"/>
  <c r="C24" i="3"/>
  <c r="C59" i="3"/>
  <c r="E23" i="12"/>
  <c r="E10" i="12"/>
  <c r="E11" i="12"/>
  <c r="E12" i="12"/>
  <c r="E13" i="12"/>
  <c r="E14" i="12"/>
  <c r="E15" i="12"/>
  <c r="E16" i="12"/>
  <c r="E17" i="12"/>
  <c r="E18" i="12"/>
  <c r="E19" i="12"/>
  <c r="E20" i="12"/>
  <c r="E21" i="12"/>
  <c r="E22" i="12"/>
  <c r="D60" i="12"/>
  <c r="C60" i="12"/>
  <c r="B60" i="12"/>
  <c r="E59" i="12"/>
  <c r="E58" i="12"/>
  <c r="E57" i="12"/>
  <c r="E56" i="12"/>
  <c r="E55" i="12"/>
  <c r="E54" i="12"/>
  <c r="E53" i="12"/>
  <c r="E52" i="12"/>
  <c r="E51" i="12"/>
  <c r="E50" i="12"/>
  <c r="E49" i="12"/>
  <c r="E48" i="12"/>
  <c r="E47" i="12"/>
  <c r="E46" i="12"/>
  <c r="E45" i="12"/>
  <c r="E44" i="12"/>
  <c r="E43" i="12"/>
  <c r="E42" i="12"/>
  <c r="E41" i="12"/>
  <c r="E40" i="12"/>
  <c r="E39" i="12"/>
  <c r="E38" i="12"/>
  <c r="E37" i="12"/>
  <c r="E36" i="12"/>
  <c r="E35" i="12"/>
  <c r="E34" i="12"/>
  <c r="E33" i="12"/>
  <c r="E32" i="12"/>
  <c r="E31" i="12"/>
  <c r="E30" i="12"/>
  <c r="E29" i="12"/>
  <c r="E28" i="12"/>
  <c r="E27" i="12"/>
  <c r="E26" i="12"/>
  <c r="E25" i="12"/>
  <c r="E24" i="12"/>
  <c r="G61" i="21"/>
  <c r="G60" i="21"/>
  <c r="G59" i="21"/>
  <c r="G58" i="21"/>
  <c r="G57" i="21"/>
  <c r="G12" i="21"/>
  <c r="G13" i="21"/>
  <c r="G14" i="21"/>
  <c r="G15" i="21"/>
  <c r="G16" i="21"/>
  <c r="G17" i="21"/>
  <c r="G18" i="21"/>
  <c r="G19" i="21"/>
  <c r="G20" i="21"/>
  <c r="G21" i="21"/>
  <c r="G22" i="21"/>
  <c r="G23" i="21"/>
  <c r="G24" i="21"/>
  <c r="G25" i="21"/>
  <c r="G26" i="21"/>
  <c r="G27" i="21"/>
  <c r="G28" i="21"/>
  <c r="G29" i="21"/>
  <c r="G30" i="21"/>
  <c r="G31" i="21"/>
  <c r="G32" i="21"/>
  <c r="G33" i="21"/>
  <c r="G34" i="21"/>
  <c r="G35" i="21"/>
  <c r="G36" i="21"/>
  <c r="G37" i="21"/>
  <c r="G38" i="21"/>
  <c r="G39" i="21"/>
  <c r="G40" i="21"/>
  <c r="G41" i="21"/>
  <c r="G42" i="21"/>
  <c r="G43" i="21"/>
  <c r="G44" i="21"/>
  <c r="G45" i="21"/>
  <c r="G46" i="21"/>
  <c r="G47" i="21"/>
  <c r="G48" i="21"/>
  <c r="G49" i="21"/>
  <c r="G50" i="21"/>
  <c r="G51" i="21"/>
  <c r="G52" i="21"/>
  <c r="G53" i="21"/>
  <c r="G54" i="21"/>
  <c r="G55" i="21"/>
  <c r="G56" i="21"/>
  <c r="G62" i="21"/>
  <c r="F63" i="21"/>
  <c r="E63" i="21"/>
  <c r="D63" i="21"/>
  <c r="C63" i="21"/>
  <c r="D13" i="20"/>
  <c r="D23" i="20"/>
  <c r="D42" i="20"/>
  <c r="D48" i="20"/>
  <c r="D53" i="20"/>
  <c r="D58" i="20"/>
  <c r="D65" i="20"/>
  <c r="C13" i="20"/>
  <c r="C23" i="20"/>
  <c r="C42" i="20"/>
  <c r="C48" i="20"/>
  <c r="C53" i="20"/>
  <c r="C58" i="20"/>
  <c r="C65" i="20"/>
  <c r="H14" i="19"/>
  <c r="H35" i="19" s="1"/>
  <c r="I14" i="19"/>
  <c r="J14" i="19"/>
  <c r="H25" i="19"/>
  <c r="I25" i="19"/>
  <c r="J25" i="19"/>
  <c r="H34" i="19"/>
  <c r="I34" i="19"/>
  <c r="J34" i="19"/>
  <c r="G14" i="19"/>
  <c r="G35" i="19" s="1"/>
  <c r="G25" i="19"/>
  <c r="G34" i="19"/>
  <c r="E14" i="19"/>
  <c r="E25" i="19"/>
  <c r="E34" i="19"/>
  <c r="D14" i="19"/>
  <c r="D25" i="19"/>
  <c r="D34" i="19"/>
  <c r="F34" i="19"/>
  <c r="K33" i="19"/>
  <c r="K32" i="19"/>
  <c r="K31" i="19"/>
  <c r="K30" i="19"/>
  <c r="K29" i="19"/>
  <c r="K28" i="19"/>
  <c r="K27" i="19"/>
  <c r="K26" i="19"/>
  <c r="F25" i="19"/>
  <c r="K24" i="19"/>
  <c r="K23" i="19"/>
  <c r="K22" i="19"/>
  <c r="K21" i="19"/>
  <c r="K20" i="19"/>
  <c r="K19" i="19"/>
  <c r="K18" i="19"/>
  <c r="K17" i="19"/>
  <c r="K16" i="19"/>
  <c r="F14" i="19"/>
  <c r="K13" i="19"/>
  <c r="K12" i="19"/>
  <c r="K11" i="19"/>
  <c r="K10" i="19"/>
  <c r="K9" i="19"/>
  <c r="D13" i="18"/>
  <c r="D23" i="18"/>
  <c r="D42" i="18"/>
  <c r="D48" i="18"/>
  <c r="D53" i="18"/>
  <c r="D58" i="18"/>
  <c r="D65" i="18"/>
  <c r="C13" i="18"/>
  <c r="C23" i="18"/>
  <c r="C42" i="18"/>
  <c r="C48" i="18"/>
  <c r="C53" i="18"/>
  <c r="C58" i="18"/>
  <c r="C65" i="18"/>
  <c r="H14" i="17"/>
  <c r="I14" i="17"/>
  <c r="J14" i="17"/>
  <c r="H25" i="17"/>
  <c r="I25" i="17"/>
  <c r="J25" i="17"/>
  <c r="H34" i="17"/>
  <c r="I34" i="17"/>
  <c r="J34" i="17"/>
  <c r="G14" i="17"/>
  <c r="G25" i="17"/>
  <c r="G34" i="17"/>
  <c r="E14" i="17"/>
  <c r="E25" i="17"/>
  <c r="E34" i="17"/>
  <c r="D14" i="17"/>
  <c r="D25" i="17"/>
  <c r="D34" i="17"/>
  <c r="F34" i="17"/>
  <c r="K33" i="17"/>
  <c r="K32" i="17"/>
  <c r="K31" i="17"/>
  <c r="K30" i="17"/>
  <c r="K29" i="17"/>
  <c r="K28" i="17"/>
  <c r="K27" i="17"/>
  <c r="K26" i="17"/>
  <c r="F25" i="17"/>
  <c r="K24" i="17"/>
  <c r="K23" i="17"/>
  <c r="K22" i="17"/>
  <c r="K21" i="17"/>
  <c r="K20" i="17"/>
  <c r="K19" i="17"/>
  <c r="K18" i="17"/>
  <c r="K17" i="17"/>
  <c r="K16" i="17"/>
  <c r="F14" i="17"/>
  <c r="K13" i="17"/>
  <c r="K12" i="17"/>
  <c r="K11" i="17"/>
  <c r="K10" i="17"/>
  <c r="K9" i="17"/>
  <c r="D15" i="16"/>
  <c r="D22" i="16"/>
  <c r="D33" i="16"/>
  <c r="D39" i="16"/>
  <c r="C44" i="16"/>
  <c r="D51" i="16"/>
  <c r="D55" i="16"/>
  <c r="D61" i="16"/>
  <c r="C15" i="16"/>
  <c r="C22" i="16"/>
  <c r="C33" i="16"/>
  <c r="C39" i="16"/>
  <c r="C51" i="16"/>
  <c r="C55" i="16"/>
  <c r="C61" i="16"/>
  <c r="D44" i="16"/>
  <c r="H16" i="15"/>
  <c r="I16" i="15"/>
  <c r="J16" i="15"/>
  <c r="H29" i="15"/>
  <c r="I29" i="15"/>
  <c r="J29" i="15"/>
  <c r="J37" i="15" s="1"/>
  <c r="H35" i="15"/>
  <c r="I35" i="15"/>
  <c r="J35" i="15"/>
  <c r="G16" i="15"/>
  <c r="G29" i="15"/>
  <c r="G35" i="15"/>
  <c r="F16" i="15"/>
  <c r="F37" i="15" s="1"/>
  <c r="F29" i="15"/>
  <c r="F35" i="15"/>
  <c r="E16" i="15"/>
  <c r="E29" i="15"/>
  <c r="E35" i="15"/>
  <c r="D16" i="15"/>
  <c r="D29" i="15"/>
  <c r="D35" i="15"/>
  <c r="K34" i="15"/>
  <c r="K33" i="15"/>
  <c r="K32" i="15"/>
  <c r="K27" i="15"/>
  <c r="K26" i="15"/>
  <c r="K25" i="15"/>
  <c r="K24" i="15"/>
  <c r="K23" i="15"/>
  <c r="K22" i="15"/>
  <c r="K21" i="15"/>
  <c r="K20" i="15"/>
  <c r="K19" i="15"/>
  <c r="K18" i="15"/>
  <c r="K15" i="15"/>
  <c r="K14" i="15"/>
  <c r="K13" i="15"/>
  <c r="K12" i="15"/>
  <c r="K11" i="15"/>
  <c r="K10" i="15"/>
  <c r="K9" i="15"/>
  <c r="D59" i="14"/>
  <c r="C59" i="14"/>
  <c r="D14" i="14"/>
  <c r="D20" i="14"/>
  <c r="D30" i="14"/>
  <c r="D36" i="14"/>
  <c r="D41" i="14"/>
  <c r="D46" i="14"/>
  <c r="D51" i="14"/>
  <c r="C14" i="14"/>
  <c r="C20" i="14"/>
  <c r="C30" i="14"/>
  <c r="C36" i="14"/>
  <c r="C41" i="14"/>
  <c r="C46" i="14"/>
  <c r="C51" i="14"/>
  <c r="D63" i="13"/>
  <c r="C63" i="13"/>
  <c r="D50" i="13"/>
  <c r="C50" i="13"/>
  <c r="D33" i="13"/>
  <c r="C33" i="13"/>
  <c r="D20" i="13"/>
  <c r="C20" i="13"/>
  <c r="D58" i="30"/>
  <c r="C58" i="30"/>
  <c r="D46" i="30"/>
  <c r="C46" i="30"/>
  <c r="D27" i="30"/>
  <c r="C27" i="30"/>
  <c r="D17" i="30"/>
  <c r="C17" i="30"/>
  <c r="E56" i="29"/>
  <c r="E57" i="29"/>
  <c r="E58" i="29"/>
  <c r="E59" i="29"/>
  <c r="E60" i="29"/>
  <c r="E61" i="29"/>
  <c r="E62" i="29"/>
  <c r="E63" i="29"/>
  <c r="E64" i="29"/>
  <c r="E65" i="29"/>
  <c r="E66" i="29"/>
  <c r="E67" i="29"/>
  <c r="D68" i="29"/>
  <c r="C68" i="29"/>
  <c r="B68" i="29"/>
  <c r="E34" i="29"/>
  <c r="E35" i="29"/>
  <c r="E36" i="29"/>
  <c r="E37" i="29"/>
  <c r="E38" i="29"/>
  <c r="E39" i="29"/>
  <c r="E40" i="29"/>
  <c r="E41" i="29"/>
  <c r="E42" i="29"/>
  <c r="E43" i="29"/>
  <c r="E44" i="29"/>
  <c r="E45" i="29"/>
  <c r="D46" i="29"/>
  <c r="C46" i="29"/>
  <c r="B46" i="29"/>
  <c r="E12" i="29"/>
  <c r="E13" i="29"/>
  <c r="E14" i="29"/>
  <c r="E15" i="29"/>
  <c r="E16" i="29"/>
  <c r="E17" i="29"/>
  <c r="E18" i="29"/>
  <c r="E20" i="29"/>
  <c r="E21" i="29"/>
  <c r="E22" i="29"/>
  <c r="E23" i="29"/>
  <c r="C24" i="29"/>
  <c r="B24" i="29"/>
  <c r="K27" i="28"/>
  <c r="K28" i="28"/>
  <c r="K29" i="28"/>
  <c r="K31" i="28"/>
  <c r="K32" i="28"/>
  <c r="K33" i="28"/>
  <c r="K34" i="28"/>
  <c r="K35" i="28"/>
  <c r="J36" i="28"/>
  <c r="I36" i="28"/>
  <c r="H36" i="28"/>
  <c r="G36" i="28"/>
  <c r="F36" i="28"/>
  <c r="E36" i="28"/>
  <c r="K8" i="28"/>
  <c r="K9" i="28"/>
  <c r="K10" i="28"/>
  <c r="K11" i="28"/>
  <c r="K13" i="28"/>
  <c r="K14" i="28"/>
  <c r="K15" i="28"/>
  <c r="K16" i="28"/>
  <c r="K17" i="28"/>
  <c r="K18" i="28"/>
  <c r="K19" i="28"/>
  <c r="K20" i="28"/>
  <c r="K21" i="28"/>
  <c r="K22" i="28"/>
  <c r="K23" i="28"/>
  <c r="J24" i="28"/>
  <c r="I24" i="28"/>
  <c r="H24" i="28"/>
  <c r="G24" i="28"/>
  <c r="F24" i="28"/>
  <c r="E24" i="28"/>
  <c r="L33" i="27"/>
  <c r="K25" i="27"/>
  <c r="K26" i="27"/>
  <c r="K27" i="27"/>
  <c r="K28" i="27"/>
  <c r="K29" i="27"/>
  <c r="K30" i="27"/>
  <c r="K31" i="27"/>
  <c r="K32" i="27"/>
  <c r="J33" i="27"/>
  <c r="I33" i="27"/>
  <c r="H33" i="27"/>
  <c r="G33" i="27"/>
  <c r="F33" i="27"/>
  <c r="E33" i="27"/>
  <c r="K24" i="27"/>
  <c r="K8" i="27"/>
  <c r="K9" i="27"/>
  <c r="K10" i="27"/>
  <c r="K11" i="27"/>
  <c r="K12" i="27"/>
  <c r="K13" i="27"/>
  <c r="K14" i="27"/>
  <c r="K15" i="27"/>
  <c r="K16" i="27"/>
  <c r="K17" i="27"/>
  <c r="K18" i="27"/>
  <c r="K19" i="27"/>
  <c r="K20" i="27"/>
  <c r="K21" i="27"/>
  <c r="K22" i="27"/>
  <c r="J23" i="27"/>
  <c r="I23" i="27"/>
  <c r="H23" i="27"/>
  <c r="G23" i="27"/>
  <c r="F23" i="27"/>
  <c r="E23" i="27"/>
  <c r="D54" i="26"/>
  <c r="D59" i="26"/>
  <c r="D66" i="26"/>
  <c r="C54" i="26"/>
  <c r="C59" i="26"/>
  <c r="C66" i="26"/>
  <c r="D12" i="26"/>
  <c r="D17" i="26"/>
  <c r="D28" i="26"/>
  <c r="D33" i="26"/>
  <c r="D36" i="26"/>
  <c r="D41" i="26"/>
  <c r="C12" i="26"/>
  <c r="C17" i="26"/>
  <c r="C28" i="26"/>
  <c r="C33" i="26"/>
  <c r="C36" i="26"/>
  <c r="C41" i="26"/>
  <c r="D45" i="31"/>
  <c r="D50" i="31"/>
  <c r="D58" i="31"/>
  <c r="C45" i="31"/>
  <c r="C50" i="31"/>
  <c r="C58" i="31"/>
  <c r="D26" i="31"/>
  <c r="C26" i="31"/>
  <c r="D46" i="25"/>
  <c r="D51" i="25"/>
  <c r="D60" i="25"/>
  <c r="C46" i="25"/>
  <c r="C51" i="25"/>
  <c r="C60" i="25"/>
  <c r="D26" i="25"/>
  <c r="C26" i="25"/>
  <c r="D46" i="24"/>
  <c r="D51" i="24"/>
  <c r="D59" i="24"/>
  <c r="C46" i="24"/>
  <c r="C51" i="24"/>
  <c r="C59" i="24"/>
  <c r="D26" i="24"/>
  <c r="C26" i="24"/>
  <c r="D44" i="23"/>
  <c r="D49" i="23"/>
  <c r="D57" i="23"/>
  <c r="C44" i="23"/>
  <c r="C49" i="23"/>
  <c r="C57" i="23"/>
  <c r="D26" i="23"/>
  <c r="C26" i="23"/>
  <c r="D16" i="22"/>
  <c r="D25" i="22"/>
  <c r="D33" i="22"/>
  <c r="D43" i="22"/>
  <c r="D50" i="22"/>
  <c r="C16" i="22"/>
  <c r="C25" i="22"/>
  <c r="C33" i="22"/>
  <c r="C43" i="22"/>
  <c r="C50" i="22"/>
  <c r="D18" i="32"/>
  <c r="D27" i="32"/>
  <c r="D33" i="32"/>
  <c r="D51" i="32"/>
  <c r="C18" i="32"/>
  <c r="C27" i="32"/>
  <c r="C33" i="32"/>
  <c r="C51" i="32"/>
  <c r="D46" i="33"/>
  <c r="D51" i="33"/>
  <c r="D59" i="33"/>
  <c r="C46" i="33"/>
  <c r="C60" i="33" s="1"/>
  <c r="C51" i="33"/>
  <c r="C59" i="33"/>
  <c r="D26" i="33"/>
  <c r="C26" i="33"/>
  <c r="D58" i="35"/>
  <c r="C58" i="35"/>
  <c r="D46" i="35"/>
  <c r="C46" i="35"/>
  <c r="D27" i="35"/>
  <c r="C27" i="35"/>
  <c r="D17" i="35"/>
  <c r="C17" i="35"/>
  <c r="D58" i="36"/>
  <c r="C58" i="36"/>
  <c r="D46" i="36"/>
  <c r="C46" i="36"/>
  <c r="D27" i="36"/>
  <c r="C27" i="36"/>
  <c r="D17" i="36"/>
  <c r="C17" i="36"/>
  <c r="H35" i="39"/>
  <c r="I35" i="39"/>
  <c r="D35" i="39"/>
  <c r="E35" i="39"/>
  <c r="J34" i="39"/>
  <c r="M34" i="39" s="1"/>
  <c r="F34" i="39"/>
  <c r="J33" i="39"/>
  <c r="F33" i="39"/>
  <c r="J32" i="39"/>
  <c r="M32" i="39" s="1"/>
  <c r="F32" i="39"/>
  <c r="J31" i="39"/>
  <c r="F31" i="39"/>
  <c r="J30" i="39"/>
  <c r="F30" i="39"/>
  <c r="J29" i="39"/>
  <c r="F29" i="39"/>
  <c r="J28" i="39"/>
  <c r="M28" i="39" s="1"/>
  <c r="F28" i="39"/>
  <c r="J27" i="39"/>
  <c r="F27" i="39"/>
  <c r="J26" i="39"/>
  <c r="M26" i="39" s="1"/>
  <c r="F26" i="39"/>
  <c r="J25" i="39"/>
  <c r="F25" i="39"/>
  <c r="J24" i="39"/>
  <c r="F24" i="39"/>
  <c r="J23" i="39"/>
  <c r="F23" i="39"/>
  <c r="J22" i="39"/>
  <c r="M22" i="39" s="1"/>
  <c r="F22" i="39"/>
  <c r="J21" i="39"/>
  <c r="F21" i="39"/>
  <c r="J20" i="39"/>
  <c r="M20" i="39" s="1"/>
  <c r="F20" i="39"/>
  <c r="J19" i="39"/>
  <c r="F19" i="39"/>
  <c r="J18" i="39"/>
  <c r="F18" i="39"/>
  <c r="J17" i="39"/>
  <c r="F17" i="39"/>
  <c r="J16" i="39"/>
  <c r="M16" i="39" s="1"/>
  <c r="F16" i="39"/>
  <c r="J15" i="39"/>
  <c r="F15" i="39"/>
  <c r="J14" i="39"/>
  <c r="M14" i="39" s="1"/>
  <c r="F14" i="39"/>
  <c r="J26" i="40"/>
  <c r="I26" i="40"/>
  <c r="H26" i="40"/>
  <c r="G26" i="40"/>
  <c r="F26" i="40"/>
  <c r="E26" i="40"/>
  <c r="D26" i="40"/>
  <c r="C26" i="40"/>
  <c r="P35" i="37"/>
  <c r="C7" i="36"/>
  <c r="C31" i="36" s="1"/>
  <c r="O25" i="38"/>
  <c r="O29" i="38"/>
  <c r="O33" i="38"/>
  <c r="D40" i="4" l="1"/>
  <c r="L16" i="38"/>
  <c r="L21" i="37"/>
  <c r="R21" i="37" s="1"/>
  <c r="L34" i="38"/>
  <c r="M18" i="39"/>
  <c r="M30" i="39"/>
  <c r="E35" i="19"/>
  <c r="O31" i="38"/>
  <c r="D61" i="25"/>
  <c r="Q35" i="38"/>
  <c r="L21" i="4"/>
  <c r="M24" i="39"/>
  <c r="L15" i="4"/>
  <c r="Q21" i="38"/>
  <c r="J35" i="39"/>
  <c r="R29" i="37"/>
  <c r="G37" i="15"/>
  <c r="K25" i="17"/>
  <c r="P24" i="37"/>
  <c r="K34" i="17"/>
  <c r="R32" i="37"/>
  <c r="C58" i="22"/>
  <c r="D58" i="23"/>
  <c r="C67" i="26"/>
  <c r="D24" i="29"/>
  <c r="D52" i="14"/>
  <c r="E37" i="15"/>
  <c r="C65" i="3"/>
  <c r="L28" i="37"/>
  <c r="D37" i="15"/>
  <c r="J35" i="17"/>
  <c r="D66" i="18"/>
  <c r="K34" i="19"/>
  <c r="K36" i="38"/>
  <c r="Q34" i="38"/>
  <c r="R16" i="37"/>
  <c r="K23" i="27"/>
  <c r="M15" i="39"/>
  <c r="M17" i="39"/>
  <c r="M19" i="39"/>
  <c r="M21" i="39"/>
  <c r="M23" i="39"/>
  <c r="M25" i="39"/>
  <c r="M27" i="39"/>
  <c r="M29" i="39"/>
  <c r="M31" i="39"/>
  <c r="M33" i="39"/>
  <c r="D58" i="22"/>
  <c r="C58" i="23"/>
  <c r="D60" i="24"/>
  <c r="C61" i="25"/>
  <c r="D59" i="31"/>
  <c r="I35" i="17"/>
  <c r="L30" i="4"/>
  <c r="L44" i="5"/>
  <c r="R30" i="37"/>
  <c r="Q25" i="38"/>
  <c r="Q28" i="38"/>
  <c r="Q30" i="38"/>
  <c r="J40" i="4"/>
  <c r="L38" i="4"/>
  <c r="F35" i="19"/>
  <c r="C60" i="24"/>
  <c r="C59" i="31"/>
  <c r="C52" i="14"/>
  <c r="K16" i="15"/>
  <c r="C62" i="16"/>
  <c r="D35" i="17"/>
  <c r="C69" i="3"/>
  <c r="C72" i="3" s="1"/>
  <c r="L31" i="6"/>
  <c r="E40" i="4"/>
  <c r="C52" i="56"/>
  <c r="Q16" i="38"/>
  <c r="Q29" i="38"/>
  <c r="Q33" i="38"/>
  <c r="R24" i="37"/>
  <c r="R31" i="37"/>
  <c r="K24" i="28"/>
  <c r="Q32" i="38"/>
  <c r="K35" i="15"/>
  <c r="K37" i="15" s="1"/>
  <c r="J35" i="19"/>
  <c r="E60" i="12"/>
  <c r="L20" i="6"/>
  <c r="L44" i="6"/>
  <c r="R28" i="37"/>
  <c r="P32" i="37"/>
  <c r="R35" i="37"/>
  <c r="P16" i="37"/>
  <c r="O20" i="38"/>
  <c r="L20" i="38"/>
  <c r="Q20" i="38" s="1"/>
  <c r="C7" i="57"/>
  <c r="C31" i="57" s="1"/>
  <c r="D42" i="26"/>
  <c r="E24" i="29"/>
  <c r="K29" i="15"/>
  <c r="D66" i="20"/>
  <c r="F40" i="4"/>
  <c r="L17" i="38"/>
  <c r="Q17" i="38" s="1"/>
  <c r="O17" i="38"/>
  <c r="O24" i="38"/>
  <c r="L24" i="38"/>
  <c r="Q24" i="38" s="1"/>
  <c r="L27" i="38"/>
  <c r="Q27" i="38" s="1"/>
  <c r="O27" i="38"/>
  <c r="P22" i="37"/>
  <c r="L22" i="37"/>
  <c r="R22" i="37" s="1"/>
  <c r="C54" i="32"/>
  <c r="H37" i="15"/>
  <c r="G35" i="17"/>
  <c r="D60" i="33"/>
  <c r="D54" i="32"/>
  <c r="D67" i="26"/>
  <c r="K33" i="27"/>
  <c r="K36" i="28"/>
  <c r="E68" i="29"/>
  <c r="I37" i="15"/>
  <c r="D62" i="16"/>
  <c r="F35" i="17"/>
  <c r="C66" i="18"/>
  <c r="K25" i="19"/>
  <c r="G63" i="21"/>
  <c r="K40" i="4"/>
  <c r="H40" i="4"/>
  <c r="L40" i="7"/>
  <c r="D63" i="8"/>
  <c r="C31" i="30"/>
  <c r="C5" i="31"/>
  <c r="C4" i="25" s="1"/>
  <c r="C4" i="24" s="1"/>
  <c r="C4" i="23" s="1"/>
  <c r="C6" i="22" s="1"/>
  <c r="C8" i="32" s="1"/>
  <c r="C7" i="35"/>
  <c r="C31" i="35" s="1"/>
  <c r="C4" i="33"/>
  <c r="E46" i="29"/>
  <c r="K14" i="17"/>
  <c r="H35" i="17"/>
  <c r="L37" i="5"/>
  <c r="L27" i="5"/>
  <c r="C42" i="26"/>
  <c r="D35" i="19"/>
  <c r="K14" i="19"/>
  <c r="C66" i="20"/>
  <c r="G40" i="4"/>
  <c r="C63" i="8"/>
  <c r="D52" i="56"/>
  <c r="L34" i="37"/>
  <c r="R34" i="37" s="1"/>
  <c r="O15" i="38"/>
  <c r="L15" i="38"/>
  <c r="Q15" i="38" s="1"/>
  <c r="O22" i="38"/>
  <c r="L22" i="38"/>
  <c r="Q22" i="38" s="1"/>
  <c r="E35" i="17"/>
  <c r="I35" i="19"/>
  <c r="L33" i="37"/>
  <c r="R33" i="37" s="1"/>
  <c r="L15" i="37"/>
  <c r="R15" i="37" s="1"/>
  <c r="F36" i="37"/>
  <c r="L17" i="37"/>
  <c r="R17" i="37" s="1"/>
  <c r="L23" i="37"/>
  <c r="R23" i="37" s="1"/>
  <c r="P31" i="37"/>
  <c r="L20" i="37"/>
  <c r="R20" i="37" s="1"/>
  <c r="L25" i="37"/>
  <c r="R25" i="37" s="1"/>
  <c r="L18" i="37"/>
  <c r="R18" i="37" s="1"/>
  <c r="L26" i="37"/>
  <c r="R26" i="37" s="1"/>
  <c r="K36" i="37"/>
  <c r="I37" i="37" s="1"/>
  <c r="L19" i="37"/>
  <c r="R19" i="37" s="1"/>
  <c r="L27" i="37"/>
  <c r="R27" i="37" s="1"/>
  <c r="L18" i="38"/>
  <c r="Q18" i="38" s="1"/>
  <c r="O28" i="38"/>
  <c r="O19" i="38"/>
  <c r="I37" i="38"/>
  <c r="O21" i="38"/>
  <c r="L26" i="38"/>
  <c r="O35" i="38"/>
  <c r="F36" i="38"/>
  <c r="K35" i="39"/>
  <c r="F35" i="39"/>
  <c r="H40" i="39" s="1"/>
  <c r="H37" i="39"/>
  <c r="K35" i="17" l="1"/>
  <c r="P36" i="37"/>
  <c r="L36" i="38"/>
  <c r="Q36" i="38" s="1"/>
  <c r="Q26" i="38"/>
  <c r="M35" i="39"/>
  <c r="K35" i="19"/>
  <c r="I40" i="4"/>
  <c r="L40" i="4" s="1"/>
  <c r="L36" i="37"/>
  <c r="I40" i="37" s="1"/>
  <c r="C30" i="30"/>
  <c r="C6" i="57"/>
  <c r="C30" i="57" s="1"/>
  <c r="C3" i="33"/>
  <c r="C6" i="35"/>
  <c r="C30" i="35" s="1"/>
  <c r="C4" i="31"/>
  <c r="C3" i="25" s="1"/>
  <c r="C3" i="24" s="1"/>
  <c r="C3" i="23" s="1"/>
  <c r="C5" i="22" s="1"/>
  <c r="C7" i="32" s="1"/>
  <c r="C6" i="36"/>
  <c r="C30" i="36" s="1"/>
  <c r="I40" i="38"/>
  <c r="O36" i="38"/>
  <c r="R36" i="3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Erickson, Darla</author>
  </authors>
  <commentList>
    <comment ref="D5" authorId="0" shapeId="0" xr:uid="{00000000-0006-0000-0F00-000001000000}">
      <text>
        <r>
          <rPr>
            <sz val="9"/>
            <color indexed="81"/>
            <rFont val="Tahoma"/>
            <family val="2"/>
          </rPr>
          <t>This should not include the current year property tax revenue. Property Tax Revenue will be shown on Page 53 - Column (6).</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Erickson, Darla</author>
  </authors>
  <commentList>
    <comment ref="D11" authorId="0" shapeId="0" xr:uid="{00000000-0006-0000-2000-000001000000}">
      <text>
        <r>
          <rPr>
            <sz val="9"/>
            <color indexed="81"/>
            <rFont val="Tahoma"/>
            <family val="2"/>
          </rPr>
          <t xml:space="preserve">This should not include the current year property tax revenue. Property Tax Revenue will be shown on Page 53 - Column (6).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Erickson, Darla</author>
  </authors>
  <commentList>
    <comment ref="D11" authorId="0" shapeId="0" xr:uid="{00000000-0006-0000-2100-000001000000}">
      <text>
        <r>
          <rPr>
            <sz val="9"/>
            <color indexed="81"/>
            <rFont val="Tahoma"/>
            <family val="2"/>
          </rPr>
          <t xml:space="preserve">This number should not include the current year property tax revenue. Property Tax Revenue will be shown on Page 53 - Column (6).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Erickson, Darla</author>
    <author>cm0140</author>
    <author>CM0140</author>
  </authors>
  <commentList>
    <comment ref="B8" authorId="0" shapeId="0" xr:uid="{00000000-0006-0000-3800-000001000000}">
      <text>
        <r>
          <rPr>
            <sz val="9"/>
            <color indexed="81"/>
            <rFont val="Tahoma"/>
            <family val="2"/>
          </rPr>
          <t xml:space="preserve">Taxable Valuation divided by 1,000
</t>
        </r>
      </text>
    </comment>
    <comment ref="E11" authorId="1" shapeId="0" xr:uid="{00000000-0006-0000-3800-000002000000}">
      <text>
        <r>
          <rPr>
            <sz val="10"/>
            <color indexed="81"/>
            <rFont val="Tahoma"/>
            <family val="2"/>
          </rPr>
          <t xml:space="preserve">Maximum Levels:
Counties 33 1/3% of Appropriations
City/Towns 50% of Appropriations
</t>
        </r>
      </text>
    </comment>
    <comment ref="F15" authorId="2" shapeId="0" xr:uid="{00000000-0006-0000-3800-000003000000}">
      <text>
        <r>
          <rPr>
            <sz val="10"/>
            <color indexed="81"/>
            <rFont val="Tahoma"/>
            <family val="2"/>
          </rPr>
          <t xml:space="preserve">Total Requirements must equal Total Resources per fund and in total.
</t>
        </r>
      </text>
    </comment>
    <comment ref="L15" authorId="2" shapeId="0" xr:uid="{00000000-0006-0000-3800-000004000000}">
      <text>
        <r>
          <rPr>
            <sz val="10"/>
            <color indexed="81"/>
            <rFont val="Tahoma"/>
            <family val="2"/>
          </rPr>
          <t xml:space="preserve">Total Resources must equal Total Requirements per fund and in total
</t>
        </r>
      </text>
    </comment>
    <comment ref="I37" authorId="1" shapeId="0" xr:uid="{00000000-0006-0000-3800-000005000000}">
      <text>
        <r>
          <rPr>
            <sz val="10"/>
            <color indexed="81"/>
            <rFont val="Tahoma"/>
            <family val="2"/>
          </rPr>
          <t xml:space="preserve">If this is a positive number your revenues are higher than your appropriations. If this is a negative number you are spending more than  your revenues.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cm0140</author>
    <author>CM0140</author>
  </authors>
  <commentList>
    <comment ref="N11" authorId="0" shapeId="0" xr:uid="{00000000-0006-0000-3900-000001000000}">
      <text>
        <r>
          <rPr>
            <sz val="10"/>
            <color indexed="81"/>
            <rFont val="Tahoma"/>
            <family val="2"/>
          </rPr>
          <t xml:space="preserve">P for Permissive or V for Voted levies. For voted use V/ and number of years or perpetual
</t>
        </r>
      </text>
    </comment>
    <comment ref="E15" authorId="1" shapeId="0" xr:uid="{00000000-0006-0000-3900-000002000000}">
      <text>
        <r>
          <rPr>
            <sz val="10"/>
            <color indexed="81"/>
            <rFont val="Tahoma"/>
            <family val="2"/>
          </rPr>
          <t xml:space="preserve">Cash reserves can not be a negative number.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CM0140</author>
  </authors>
  <commentList>
    <comment ref="E14" authorId="0" shapeId="0" xr:uid="{00000000-0006-0000-3A00-000001000000}">
      <text>
        <r>
          <rPr>
            <sz val="10"/>
            <color indexed="81"/>
            <rFont val="Tahoma"/>
            <family val="2"/>
          </rPr>
          <t xml:space="preserve">Cash reserves can not be a negative number
</t>
        </r>
      </text>
    </comment>
  </commentList>
</comments>
</file>

<file path=xl/sharedStrings.xml><?xml version="1.0" encoding="utf-8"?>
<sst xmlns="http://schemas.openxmlformats.org/spreadsheetml/2006/main" count="2416" uniqueCount="1183">
  <si>
    <t>COUNTY OF _________________________</t>
  </si>
  <si>
    <t>SCHEDULE OF PERSONNEL LEVELS</t>
  </si>
  <si>
    <t>OPERATING FUNDS</t>
  </si>
  <si>
    <t>ELECTIVE AND NON-ELECTIVE EMPLOYEES</t>
  </si>
  <si>
    <t>______FY</t>
  </si>
  <si>
    <t>CURRENT FY</t>
  </si>
  <si>
    <t>PERMANENT</t>
  </si>
  <si>
    <t>FULL-TIME</t>
  </si>
  <si>
    <t>FUND</t>
  </si>
  <si>
    <t>EMPLOYEES</t>
  </si>
  <si>
    <t>General</t>
  </si>
  <si>
    <t>Road</t>
  </si>
  <si>
    <t>Bridge</t>
  </si>
  <si>
    <t>Weed</t>
  </si>
  <si>
    <t>Fair</t>
  </si>
  <si>
    <t>District Court</t>
  </si>
  <si>
    <t>Youth Detention Center</t>
  </si>
  <si>
    <t>Parks/Recreation</t>
  </si>
  <si>
    <t>Library</t>
  </si>
  <si>
    <t>City/County Planning</t>
  </si>
  <si>
    <t>City/County Health</t>
  </si>
  <si>
    <t>Predatory Animal</t>
  </si>
  <si>
    <t>Extension</t>
  </si>
  <si>
    <t>Ambulance</t>
  </si>
  <si>
    <t>Hospital</t>
  </si>
  <si>
    <t>Museum</t>
  </si>
  <si>
    <t>Nursing Home</t>
  </si>
  <si>
    <t>Airport</t>
  </si>
  <si>
    <t>Solid Waste</t>
  </si>
  <si>
    <t>Total County Employees</t>
  </si>
  <si>
    <t>Note:  Do not include any employee who is not employed directly by the entity.</t>
  </si>
  <si>
    <t>-4-</t>
  </si>
  <si>
    <t>Cemetery</t>
  </si>
  <si>
    <t>Water</t>
  </si>
  <si>
    <t>Sewer</t>
  </si>
  <si>
    <t>Total City/Town Employees</t>
  </si>
  <si>
    <t>-5-</t>
  </si>
  <si>
    <t>FISCAL YEAR</t>
  </si>
  <si>
    <t>GENERAL FUND SUMMARY OF REVENUES BY SOURCE</t>
  </si>
  <si>
    <t xml:space="preserve"> SOURCE                        NO.</t>
  </si>
  <si>
    <t>SOURCE DESCRIPTION</t>
  </si>
  <si>
    <t>Previous Year                   Actual</t>
  </si>
  <si>
    <t>Final Budget</t>
  </si>
  <si>
    <t>Penalty and Interest on Delinquent Taxes</t>
  </si>
  <si>
    <t>*Local Option Tax (1/2%)</t>
  </si>
  <si>
    <t xml:space="preserve">  Flat Tax - Coal</t>
  </si>
  <si>
    <t xml:space="preserve">  Entitlement Levy Transfer</t>
  </si>
  <si>
    <t>SUBTOTAL</t>
  </si>
  <si>
    <t>………………………………………………………</t>
  </si>
  <si>
    <t>Licenses and Permits</t>
  </si>
  <si>
    <t>Business Licenses</t>
  </si>
  <si>
    <t xml:space="preserve">  Alcohol Beverage (Liquor/Beer/Wine)</t>
  </si>
  <si>
    <t xml:space="preserve">  General/Professional and Occupational</t>
  </si>
  <si>
    <t>Non-Business Licenses and Permits</t>
  </si>
  <si>
    <t xml:space="preserve">  Building Permits</t>
  </si>
  <si>
    <t xml:space="preserve">  Animal Licenses</t>
  </si>
  <si>
    <t xml:space="preserve">  Concealed Weapon Permits</t>
  </si>
  <si>
    <t xml:space="preserve">  Other Miscellaneous Permits</t>
  </si>
  <si>
    <t>……………………………………………………….</t>
  </si>
  <si>
    <t>INTERGOVERNMENTAL REVENUES</t>
  </si>
  <si>
    <t>Federal Grants (List and Describe)</t>
  </si>
  <si>
    <t>Federal Payments in Lieu of Taxes</t>
  </si>
  <si>
    <t xml:space="preserve">  Taylor Grazing</t>
  </si>
  <si>
    <t xml:space="preserve">  Payments in Lieu (P.I.L.T.)</t>
  </si>
  <si>
    <t xml:space="preserve">  Refuge Revenue Sharing</t>
  </si>
  <si>
    <t>State Grants (List and Describe)</t>
  </si>
  <si>
    <t>State Shared Revenues</t>
  </si>
  <si>
    <t xml:space="preserve">  Drivers' License Reinstatements</t>
  </si>
  <si>
    <t xml:space="preserve">  Coal Tax Apportionment</t>
  </si>
  <si>
    <t xml:space="preserve">  Oil and Gas Production Tax</t>
  </si>
  <si>
    <t xml:space="preserve">  911 Emergency Number</t>
  </si>
  <si>
    <t xml:space="preserve">  District Court Reimbursement</t>
  </si>
  <si>
    <t xml:space="preserve">  Bed Tax Apportionment</t>
  </si>
  <si>
    <t xml:space="preserve">  Live Card Game Table Permits</t>
  </si>
  <si>
    <t xml:space="preserve">  Gambling Machine Permits</t>
  </si>
  <si>
    <t xml:space="preserve">  Personal Property Tax Reimbursement</t>
  </si>
  <si>
    <t xml:space="preserve">  State Entitlement Share</t>
  </si>
  <si>
    <t>*NOTE:  Can be used for any purpose as designated by governing body.</t>
  </si>
  <si>
    <t>330000</t>
  </si>
  <si>
    <t>INTERGOVERNMENTAL REVENUES - cont.</t>
  </si>
  <si>
    <t xml:space="preserve">  Local Shared Revenues</t>
  </si>
  <si>
    <t>………………………………………………………..</t>
  </si>
  <si>
    <t>340000</t>
  </si>
  <si>
    <t>CHARGES FOR SERVICES</t>
  </si>
  <si>
    <t xml:space="preserve">  General Government</t>
  </si>
  <si>
    <t xml:space="preserve">   Miscellaneous Collections</t>
  </si>
  <si>
    <t xml:space="preserve">   Attorney Fees</t>
  </si>
  <si>
    <t xml:space="preserve">   Clerk and Recorder Fees</t>
  </si>
  <si>
    <t xml:space="preserve">   Election Fees</t>
  </si>
  <si>
    <t xml:space="preserve">   District Court Clerk's Fees</t>
  </si>
  <si>
    <t xml:space="preserve">   Treasurer's Fees (5% New, GVW, etc.)</t>
  </si>
  <si>
    <t xml:space="preserve">   Planning Board Fees</t>
  </si>
  <si>
    <t>Public Safety</t>
  </si>
  <si>
    <t xml:space="preserve">  Sheriff's Fees</t>
  </si>
  <si>
    <t xml:space="preserve">  Board of Prisoners</t>
  </si>
  <si>
    <t xml:space="preserve">  Fire Protection Fees</t>
  </si>
  <si>
    <t xml:space="preserve">  Emergency Services</t>
  </si>
  <si>
    <t>Public Works (List)</t>
  </si>
  <si>
    <t xml:space="preserve">  Street and Roadway Charges</t>
  </si>
  <si>
    <t>Airport Revenue</t>
  </si>
  <si>
    <t>Miscellaneous Charges for Services</t>
  </si>
  <si>
    <t xml:space="preserve"> Cemetery Charges</t>
  </si>
  <si>
    <t xml:space="preserve"> Sale of Cemetery Plots</t>
  </si>
  <si>
    <t xml:space="preserve"> Grave Permits</t>
  </si>
  <si>
    <t xml:space="preserve"> Opening and Closing Charges</t>
  </si>
  <si>
    <t xml:space="preserve"> Perpetual Care Charges</t>
  </si>
  <si>
    <t xml:space="preserve"> Weed Control Charges</t>
  </si>
  <si>
    <t>Public Health Charges</t>
  </si>
  <si>
    <t>Culture and Recreation</t>
  </si>
  <si>
    <t xml:space="preserve"> Auditorium Use Fees</t>
  </si>
  <si>
    <t xml:space="preserve"> Golf Fees</t>
  </si>
  <si>
    <t xml:space="preserve"> Swimming Pool Fees</t>
  </si>
  <si>
    <t xml:space="preserve"> Camping Facilities Fees</t>
  </si>
  <si>
    <t xml:space="preserve"> Library Collections</t>
  </si>
  <si>
    <t xml:space="preserve"> Fair Revenues</t>
  </si>
  <si>
    <t xml:space="preserve"> Civic Center Revenues</t>
  </si>
  <si>
    <t>FINES AND FORFEITURES</t>
  </si>
  <si>
    <t xml:space="preserve"> Justice Court</t>
  </si>
  <si>
    <t xml:space="preserve">  50% Share of Fines</t>
  </si>
  <si>
    <t xml:space="preserve">  Civil Fines</t>
  </si>
  <si>
    <t xml:space="preserve">  Drug Forfeitures</t>
  </si>
  <si>
    <t xml:space="preserve">  Tobacco Possession and Consumption</t>
  </si>
  <si>
    <t xml:space="preserve">  District Court Fines</t>
  </si>
  <si>
    <t xml:space="preserve">  City/Town Court Fines</t>
  </si>
  <si>
    <t xml:space="preserve">  Other</t>
  </si>
  <si>
    <t>MISCELLANEOUS REVENUES</t>
  </si>
  <si>
    <t xml:space="preserve">  Rents/Leases</t>
  </si>
  <si>
    <t xml:space="preserve">  Contributions/Donations</t>
  </si>
  <si>
    <t>.....................</t>
  </si>
  <si>
    <t>INVESTMENT AND ROYALTY EARNINGS</t>
  </si>
  <si>
    <t xml:space="preserve">  Investment Earnings</t>
  </si>
  <si>
    <t xml:space="preserve">  Royalties</t>
  </si>
  <si>
    <t>......................</t>
  </si>
  <si>
    <t>OTHER FINANCING SOURCES</t>
  </si>
  <si>
    <t xml:space="preserve">  Proceeds of General Long-Term Debt</t>
  </si>
  <si>
    <t xml:space="preserve">    Proceeds from Notes/Loans/Intercap</t>
  </si>
  <si>
    <t>Proceeds of General Fixed Asset Disposition</t>
  </si>
  <si>
    <t xml:space="preserve">  Sale of Assets</t>
  </si>
  <si>
    <t>Interfund Operating Transfer (Specify Fund)</t>
  </si>
  <si>
    <t>**</t>
  </si>
  <si>
    <t>TOTAL GENERAL FUND NON-TAX REVENUES</t>
  </si>
  <si>
    <t>**INCLUDE AS NON-TAX REVENUE ON TAX LEVY REQUIREMENT SCHEDULE -</t>
  </si>
  <si>
    <t>COLUMN 5 ON PAGE 53</t>
  </si>
  <si>
    <t>-17-</t>
  </si>
  <si>
    <t>FUND:</t>
  </si>
  <si>
    <t>EXPENDITURES</t>
  </si>
  <si>
    <t>Title:</t>
  </si>
  <si>
    <t>GENERAL</t>
  </si>
  <si>
    <t>BY</t>
  </si>
  <si>
    <t>Number:</t>
  </si>
  <si>
    <t>1000</t>
  </si>
  <si>
    <t>ACTIVITY AND OBJECT</t>
  </si>
  <si>
    <t>Previous</t>
  </si>
  <si>
    <t>(100)</t>
  </si>
  <si>
    <t>(200-800)</t>
  </si>
  <si>
    <t>(900)</t>
  </si>
  <si>
    <t>ACCOUNT</t>
  </si>
  <si>
    <t>Year</t>
  </si>
  <si>
    <t>Authorized</t>
  </si>
  <si>
    <t>Personnel</t>
  </si>
  <si>
    <t>Operating &amp;</t>
  </si>
  <si>
    <t>Capital</t>
  </si>
  <si>
    <t>Final</t>
  </si>
  <si>
    <t>NO.</t>
  </si>
  <si>
    <t>F.T.E.</t>
  </si>
  <si>
    <t>Budget</t>
  </si>
  <si>
    <t>Actual</t>
  </si>
  <si>
    <t>Services</t>
  </si>
  <si>
    <t>Maintenance</t>
  </si>
  <si>
    <t>Outlay</t>
  </si>
  <si>
    <t>GENERAL GOVERNMENT</t>
  </si>
  <si>
    <t xml:space="preserve">  Legislative Services</t>
  </si>
  <si>
    <t xml:space="preserve">  Executive Services</t>
  </si>
  <si>
    <t xml:space="preserve">  *District Courts</t>
  </si>
  <si>
    <t xml:space="preserve">  Justice Courts</t>
  </si>
  <si>
    <t xml:space="preserve">  Municipal Courts</t>
  </si>
  <si>
    <t xml:space="preserve">  Administrative Services</t>
  </si>
  <si>
    <t xml:space="preserve">  Financial Services</t>
  </si>
  <si>
    <t xml:space="preserve">  Administration</t>
  </si>
  <si>
    <t xml:space="preserve">  Auditing</t>
  </si>
  <si>
    <t xml:space="preserve">  Treasurer</t>
  </si>
  <si>
    <t xml:space="preserve">  Accounting</t>
  </si>
  <si>
    <t xml:space="preserve">  Data Processing</t>
  </si>
  <si>
    <t xml:space="preserve">  Assessor</t>
  </si>
  <si>
    <t xml:space="preserve">  Elections</t>
  </si>
  <si>
    <t xml:space="preserve">  Purchasing Services</t>
  </si>
  <si>
    <t xml:space="preserve">  Personnel Services</t>
  </si>
  <si>
    <t xml:space="preserve">  Records Administration</t>
  </si>
  <si>
    <t xml:space="preserve">  Planning and Research Services</t>
  </si>
  <si>
    <t xml:space="preserve">  Legal Services</t>
  </si>
  <si>
    <t xml:space="preserve">  Facilities Administration</t>
  </si>
  <si>
    <t xml:space="preserve">  Central Communication</t>
  </si>
  <si>
    <t xml:space="preserve">  Engineering Services</t>
  </si>
  <si>
    <t xml:space="preserve">  Estate Administration</t>
  </si>
  <si>
    <t xml:space="preserve">  Public School Administration</t>
  </si>
  <si>
    <t xml:space="preserve">  Others (List)</t>
  </si>
  <si>
    <t>……………………………………………………………</t>
  </si>
  <si>
    <t>-18-</t>
  </si>
  <si>
    <t>PUBLIC SAFETY</t>
  </si>
  <si>
    <t xml:space="preserve">  420100</t>
  </si>
  <si>
    <t xml:space="preserve">    Law Enforcement</t>
  </si>
  <si>
    <t xml:space="preserve">  420200</t>
  </si>
  <si>
    <t xml:space="preserve">    Detention and Correction</t>
  </si>
  <si>
    <t xml:space="preserve">  420300</t>
  </si>
  <si>
    <t xml:space="preserve">    Probation and Parole</t>
  </si>
  <si>
    <t xml:space="preserve">  420400</t>
  </si>
  <si>
    <t xml:space="preserve">    Fire Protection</t>
  </si>
  <si>
    <t xml:space="preserve">  420500</t>
  </si>
  <si>
    <t xml:space="preserve">    Protective Inspections</t>
  </si>
  <si>
    <t xml:space="preserve">  420600</t>
  </si>
  <si>
    <t xml:space="preserve">    Civil Defense</t>
  </si>
  <si>
    <t xml:space="preserve">  420700</t>
  </si>
  <si>
    <t xml:space="preserve">    Other Emergency Services</t>
  </si>
  <si>
    <t xml:space="preserve">    Others (List)</t>
  </si>
  <si>
    <t xml:space="preserve">  _______</t>
  </si>
  <si>
    <t xml:space="preserve">    ____________________________</t>
  </si>
  <si>
    <t xml:space="preserve">  420800</t>
  </si>
  <si>
    <t xml:space="preserve">    Coroner Services</t>
  </si>
  <si>
    <t>...................................................</t>
  </si>
  <si>
    <t>PUBLIC WORKS</t>
  </si>
  <si>
    <t xml:space="preserve">    Road and Street Services</t>
  </si>
  <si>
    <t xml:space="preserve">    Airport</t>
  </si>
  <si>
    <t xml:space="preserve">    Solid Waste Services</t>
  </si>
  <si>
    <t xml:space="preserve">    Cemetery Services</t>
  </si>
  <si>
    <t xml:space="preserve">    Weed Control</t>
  </si>
  <si>
    <t>PUBLIC HEALTH</t>
  </si>
  <si>
    <t xml:space="preserve">    Public Health Services</t>
  </si>
  <si>
    <t xml:space="preserve">    Hospitals</t>
  </si>
  <si>
    <t xml:space="preserve">    Nursing Home</t>
  </si>
  <si>
    <t xml:space="preserve">    Mental Health Centers</t>
  </si>
  <si>
    <t xml:space="preserve">    Health Clinics</t>
  </si>
  <si>
    <t xml:space="preserve">    Animal Control Services</t>
  </si>
  <si>
    <t xml:space="preserve">    Insect and Pest Control</t>
  </si>
  <si>
    <t>-19-</t>
  </si>
  <si>
    <t>SOCIAL AND ECONOMIC SERVICES</t>
  </si>
  <si>
    <t xml:space="preserve">    Welfare</t>
  </si>
  <si>
    <t xml:space="preserve">    Administration</t>
  </si>
  <si>
    <t xml:space="preserve">    Institutional Care</t>
  </si>
  <si>
    <t xml:space="preserve">    Direct Assistance</t>
  </si>
  <si>
    <t xml:space="preserve">    General Assistance</t>
  </si>
  <si>
    <t xml:space="preserve">    Old-Age Assistance</t>
  </si>
  <si>
    <t xml:space="preserve">    Aid-To-Dependent Children</t>
  </si>
  <si>
    <t xml:space="preserve">    Medical Relief</t>
  </si>
  <si>
    <t xml:space="preserve">    Burial of Indigent</t>
  </si>
  <si>
    <t xml:space="preserve">    Intergovernmental Welfare Payments</t>
  </si>
  <si>
    <t xml:space="preserve">    Family Services</t>
  </si>
  <si>
    <t xml:space="preserve">    Foster Care</t>
  </si>
  <si>
    <t xml:space="preserve">    Vendor Welfare Services</t>
  </si>
  <si>
    <t xml:space="preserve">    Veterans Services</t>
  </si>
  <si>
    <t xml:space="preserve">    Aging Services</t>
  </si>
  <si>
    <t xml:space="preserve">    Extension Services</t>
  </si>
  <si>
    <t>CULTURE AND RECREATION</t>
  </si>
  <si>
    <t xml:space="preserve">    Library Services</t>
  </si>
  <si>
    <t xml:space="preserve">    Fairs</t>
  </si>
  <si>
    <t xml:space="preserve">    Community Grants</t>
  </si>
  <si>
    <t xml:space="preserve">    Parks and Recreation Services</t>
  </si>
  <si>
    <t>HOUSING AND COMMUNITY DEV.</t>
  </si>
  <si>
    <t xml:space="preserve">    Community Public Facility Projects</t>
  </si>
  <si>
    <t xml:space="preserve">    Housing Rehab</t>
  </si>
  <si>
    <t xml:space="preserve">    Economic Development</t>
  </si>
  <si>
    <t xml:space="preserve">    TSEP/Home</t>
  </si>
  <si>
    <t xml:space="preserve">    Home-Rental Assistance</t>
  </si>
  <si>
    <t>CONSERVATION OF NATURAL RESOURCES</t>
  </si>
  <si>
    <t xml:space="preserve">    Soil Conservation</t>
  </si>
  <si>
    <t xml:space="preserve">    Water Quality Control</t>
  </si>
  <si>
    <t xml:space="preserve">    Air Quality Control</t>
  </si>
  <si>
    <t>DEBT SERVICE</t>
  </si>
  <si>
    <t xml:space="preserve">    Interest on Registered Warrants</t>
  </si>
  <si>
    <t>MISCELLANEOUS</t>
  </si>
  <si>
    <t>*510100</t>
  </si>
  <si>
    <t xml:space="preserve">    Special Assessments</t>
  </si>
  <si>
    <t xml:space="preserve">    Judgements</t>
  </si>
  <si>
    <t xml:space="preserve">    Unallocated Costs</t>
  </si>
  <si>
    <t>OTHER FINANCING USES</t>
  </si>
  <si>
    <t xml:space="preserve">    Operating Transfers Out</t>
  </si>
  <si>
    <t xml:space="preserve">     (Itemize by Fund)</t>
  </si>
  <si>
    <t xml:space="preserve">    TOTAL EXPENDITURES ................</t>
  </si>
  <si>
    <t>* CITY/COUNTY PORTION OF SID BONDS/MAINTENANCE</t>
  </si>
  <si>
    <t>** INCLUDE AS APPROPRIATIONS ON TAX LEVY REQUIREMENT SCHEDULE - COLUMN 1 ON PAGE 53.</t>
  </si>
  <si>
    <t>COUNTY ONLY</t>
  </si>
  <si>
    <t>DISTRICT COURT SUPPLEMENTAL SCHEDULE (If included in General Fund)</t>
  </si>
  <si>
    <t>Please detail expenditures for the District Court Fund as follows:</t>
  </si>
  <si>
    <t>ACCOUNT           NUMBER</t>
  </si>
  <si>
    <t>DESCRIPTION</t>
  </si>
  <si>
    <t>DISTRICT COURT</t>
  </si>
  <si>
    <t>Judicial Services</t>
  </si>
  <si>
    <t>District Court Criminal (Reimbursable)</t>
  </si>
  <si>
    <t xml:space="preserve">   Jury</t>
  </si>
  <si>
    <t xml:space="preserve">   Prosecution</t>
  </si>
  <si>
    <t xml:space="preserve">   Court Reporting</t>
  </si>
  <si>
    <t xml:space="preserve">   Indigent Defense</t>
  </si>
  <si>
    <t xml:space="preserve">   Psychiatric Exam</t>
  </si>
  <si>
    <t>SUBTOTAL - Reimbursable</t>
  </si>
  <si>
    <t>District Court - Other (Non-reimbursable)</t>
  </si>
  <si>
    <t xml:space="preserve">  Jury</t>
  </si>
  <si>
    <t xml:space="preserve">  Judicial Services</t>
  </si>
  <si>
    <t xml:space="preserve">  Prosecution</t>
  </si>
  <si>
    <t xml:space="preserve">  Court Reporting</t>
  </si>
  <si>
    <t xml:space="preserve">  Indigent Defense</t>
  </si>
  <si>
    <t xml:space="preserve">  Law Library</t>
  </si>
  <si>
    <t xml:space="preserve">  Psychiatric Exam</t>
  </si>
  <si>
    <t xml:space="preserve">  Juvenile Probation</t>
  </si>
  <si>
    <t>Subtotal-Non Reimbursable</t>
  </si>
  <si>
    <t>TOTAL DISTRICT COURT……………………………..**</t>
  </si>
  <si>
    <t>SUBTOTAL - Non-Reimbursable</t>
  </si>
  <si>
    <t>TOTAL DISTRICT COURT ....................**</t>
  </si>
  <si>
    <t>GENERAL FUND</t>
  </si>
  <si>
    <t>DEBT OBLIGATIONS SUPPLEMENT SCHEDULE</t>
  </si>
  <si>
    <t>Fiscal Year 20 _____ - 20 ______</t>
  </si>
  <si>
    <t>(630)</t>
  </si>
  <si>
    <t>(610)</t>
  </si>
  <si>
    <t>(620)</t>
  </si>
  <si>
    <t>SERVICE</t>
  </si>
  <si>
    <t>TOTAL</t>
  </si>
  <si>
    <t>PURPOSE</t>
  </si>
  <si>
    <t>PRINCIPAL</t>
  </si>
  <si>
    <t>INTEREST</t>
  </si>
  <si>
    <t>CHARGE</t>
  </si>
  <si>
    <t>REQUIRED</t>
  </si>
  <si>
    <t xml:space="preserve"> </t>
  </si>
  <si>
    <t>-22-</t>
  </si>
  <si>
    <t>SUMMARY OF APPROPRIATIONS BY FUND AND OBJECT</t>
  </si>
  <si>
    <t>SPECIAL REVENUE - OPERATING FUNDS</t>
  </si>
  <si>
    <t>2000 FUNDS</t>
  </si>
  <si>
    <t>CAPITAL</t>
  </si>
  <si>
    <t>FUND NAME</t>
  </si>
  <si>
    <t>FTE</t>
  </si>
  <si>
    <t>PERSONNEL</t>
  </si>
  <si>
    <t>O &amp; M</t>
  </si>
  <si>
    <t>OUTLAY</t>
  </si>
  <si>
    <t>TOTAL*</t>
  </si>
  <si>
    <t>*Total should be same as expenditures of the corresponding Special Revenue Fund</t>
  </si>
  <si>
    <t>SPECIAL REVENUE FUNDS</t>
  </si>
  <si>
    <t>REVENUE BY SOURCE</t>
  </si>
  <si>
    <t>ROAD FUND</t>
  </si>
  <si>
    <t>County of: ________________</t>
  </si>
  <si>
    <t>Fiscal Year: _____________</t>
  </si>
  <si>
    <t>Prior Year</t>
  </si>
  <si>
    <t>TAX REVENUES</t>
  </si>
  <si>
    <t xml:space="preserve">  Penalty and Interest on Delinquent Taxes</t>
  </si>
  <si>
    <t>.................………………………………………</t>
  </si>
  <si>
    <t>NON-TAX REVENUES</t>
  </si>
  <si>
    <t>LICENSES AND PERMITS</t>
  </si>
  <si>
    <t>.................……………………………………..</t>
  </si>
  <si>
    <t xml:space="preserve"> Federal Payments in Lieu of Taxes</t>
  </si>
  <si>
    <t xml:space="preserve">  Forest Reserve</t>
  </si>
  <si>
    <t xml:space="preserve">  Bankhead Jones</t>
  </si>
  <si>
    <t xml:space="preserve">  Payments in Lieu of Taxes (P.I.L.T.)</t>
  </si>
  <si>
    <t xml:space="preserve">  Range Grazing (BLM) Fee</t>
  </si>
  <si>
    <t xml:space="preserve">  Bureau of Indian Affairs (BIA)</t>
  </si>
  <si>
    <t>..................……………………………………</t>
  </si>
  <si>
    <t xml:space="preserve">  Public Works</t>
  </si>
  <si>
    <t>.................…………………………………….</t>
  </si>
  <si>
    <t>INVESTMENT/ROYALTY/EARNINGS</t>
  </si>
  <si>
    <t xml:space="preserve">  Interest Earnings</t>
  </si>
  <si>
    <t>..................…………………………………..</t>
  </si>
  <si>
    <t xml:space="preserve">  Transfers In</t>
  </si>
  <si>
    <t>TOTAL NON-TAX REVENUES……………**</t>
  </si>
  <si>
    <t>**INCLUDE AS NON-TAX REVENUE ON TAX LEVY REQUIREMENT SCHEDULE - COLUMN 5 ON PAGE 53.</t>
  </si>
  <si>
    <t xml:space="preserve">                                 -25-</t>
  </si>
  <si>
    <t>-26-</t>
  </si>
  <si>
    <t xml:space="preserve">  (Commissioners)</t>
  </si>
  <si>
    <t>....................………………</t>
  </si>
  <si>
    <t xml:space="preserve">  Road and Street Services</t>
  </si>
  <si>
    <t>...................……………….</t>
  </si>
  <si>
    <t xml:space="preserve">  Transfers Out</t>
  </si>
  <si>
    <t>TOTAL EXPENDITURES........………...</t>
  </si>
  <si>
    <t>**INCLUDE AS APPROPRIATIONS OF TAX LEVY REQUIREMENT SCHEDULE - COLUMN 1 ON PAGE 53.</t>
  </si>
  <si>
    <t>BRIDGE FUND</t>
  </si>
  <si>
    <t xml:space="preserve">                                 -27-</t>
  </si>
  <si>
    <t>-28-</t>
  </si>
  <si>
    <t xml:space="preserve">  Local Option Tax (1/2%)</t>
  </si>
  <si>
    <t>................………………………………………...</t>
  </si>
  <si>
    <t>....……………………………………................</t>
  </si>
  <si>
    <t>State Grants (List)</t>
  </si>
  <si>
    <t xml:space="preserve">  State District Court Grant</t>
  </si>
  <si>
    <t>.........…………………………………...........</t>
  </si>
  <si>
    <t xml:space="preserve">  </t>
  </si>
  <si>
    <t>............……………………………………......</t>
  </si>
  <si>
    <t xml:space="preserve">  Surcharges</t>
  </si>
  <si>
    <t>..............……………………………………….....</t>
  </si>
  <si>
    <t>.............………………………………………......</t>
  </si>
  <si>
    <t>TOTAL NON-TAX REVENUES……............**</t>
  </si>
  <si>
    <t>-29-</t>
  </si>
  <si>
    <t>-30-</t>
  </si>
  <si>
    <t>DISTRICT COURT FUND</t>
  </si>
  <si>
    <t>JUDICIAL SERVICES</t>
  </si>
  <si>
    <t xml:space="preserve">  District Court Criminal (Reimbursable)</t>
  </si>
  <si>
    <t xml:space="preserve">  Jury Services</t>
  </si>
  <si>
    <t xml:space="preserve">  Prosecution Services</t>
  </si>
  <si>
    <t xml:space="preserve">  Court Reporting Services</t>
  </si>
  <si>
    <t xml:space="preserve">  Psychiatric Examination</t>
  </si>
  <si>
    <t>..................………………………………...</t>
  </si>
  <si>
    <t>District Courts - Other (Non-Reimbursable)</t>
  </si>
  <si>
    <t>Probation and Parole Services</t>
  </si>
  <si>
    <t>......…………………………………...............</t>
  </si>
  <si>
    <t>TOTAL EXPENDITURES....………………………….......</t>
  </si>
  <si>
    <t>**INCLUDE AS APPROPRIATIONS ON TAX LEVY REQUIREMENT SCHEDULE - COLUMN 1 ON PAGE 53.</t>
  </si>
  <si>
    <t>EXPENDITURE SUMMARY BY FUNCTION AND ACTIVITY</t>
  </si>
  <si>
    <t>OTHER LEVIED FUNDS</t>
  </si>
  <si>
    <t>__________________________________</t>
  </si>
  <si>
    <t>.............…………………………………….....</t>
  </si>
  <si>
    <t>..............…………………………………….....</t>
  </si>
  <si>
    <t>..............…………………………………......</t>
  </si>
  <si>
    <t>............……………………………………........</t>
  </si>
  <si>
    <t>.............…………………………………….......</t>
  </si>
  <si>
    <t>OTHER FINANCING SORUCES</t>
  </si>
  <si>
    <t>TOTAL NON-TAX REVENUES......………………......  **</t>
  </si>
  <si>
    <t>-31-</t>
  </si>
  <si>
    <t>SPECIAL ASSESSMENTS</t>
  </si>
  <si>
    <t>______________________________</t>
  </si>
  <si>
    <t>___________</t>
  </si>
  <si>
    <t>REVENUES</t>
  </si>
  <si>
    <t xml:space="preserve">  Maintenance Assessments</t>
  </si>
  <si>
    <t xml:space="preserve">  Sidewalk and Curb Assessments</t>
  </si>
  <si>
    <t xml:space="preserve">  Penalty and Interest on Special Assessments</t>
  </si>
  <si>
    <t>TOTAL REVENUES..…………….................*</t>
  </si>
  <si>
    <t xml:space="preserve">  Road and Street</t>
  </si>
  <si>
    <t xml:space="preserve">  Street Lighting</t>
  </si>
  <si>
    <t xml:space="preserve">  Water Utilitites</t>
  </si>
  <si>
    <t xml:space="preserve">  Sewer Utilitites</t>
  </si>
  <si>
    <t xml:space="preserve">  Natural Gas/Electric</t>
  </si>
  <si>
    <t xml:space="preserve">  Solid Waste</t>
  </si>
  <si>
    <t>TOTAL EXPENDITURES …………....................  **</t>
  </si>
  <si>
    <t>TOTAL REVENUES..……………..................*</t>
  </si>
  <si>
    <t xml:space="preserve">  Water Utilities</t>
  </si>
  <si>
    <t xml:space="preserve">  Sewer Utiltities</t>
  </si>
  <si>
    <t>TOTAL EXPENDITURES…………...........  **</t>
  </si>
  <si>
    <t>*INCLUDE AS NON-TAX REVENUE ON TAX LEVY REQUIREMENT SCHEDULE - COLUMN 5 ON PAGE 54.</t>
  </si>
  <si>
    <t>**INCLUDE AS APPROPRIATIONS ON TAX LEVY REQUIREMENT SCHEDULE - COLUMN 1 ON PAGE 54.</t>
  </si>
  <si>
    <t>-32-</t>
  </si>
  <si>
    <t>NON-LEVIED FUNDS</t>
  </si>
  <si>
    <t>___________________________</t>
  </si>
  <si>
    <t>TOTAL REVENUES…….……....................*</t>
  </si>
  <si>
    <t>TOTAL EXPENDITURES …………...................  **</t>
  </si>
  <si>
    <t>________________________________</t>
  </si>
  <si>
    <t>TOTAL REVENUES....................*</t>
  </si>
  <si>
    <t>TOTAL EXPENDITURES.....………………….....**</t>
  </si>
  <si>
    <t>-33-</t>
  </si>
  <si>
    <t>Fund Name: ______________________</t>
  </si>
  <si>
    <t>Fund No. ____________________________</t>
  </si>
  <si>
    <t>-36-</t>
  </si>
  <si>
    <t>DEBT SERVICE BUDGET SUMMARY</t>
  </si>
  <si>
    <t>Fund Number</t>
  </si>
  <si>
    <t>ACCOUNT NAME</t>
  </si>
  <si>
    <t>Fund Name</t>
  </si>
  <si>
    <t>TOTALS</t>
  </si>
  <si>
    <t>Penalty &amp; Interest on Delinquent Tax</t>
  </si>
  <si>
    <t>Flat Tax - Coal</t>
  </si>
  <si>
    <t>NON-PROPERTY TAX REVENUES</t>
  </si>
  <si>
    <t>Oil and Gas Production Tax</t>
  </si>
  <si>
    <t>Personal Property Tax Reimbursement</t>
  </si>
  <si>
    <t>State Entitlement Share</t>
  </si>
  <si>
    <t>Maintenance Assessments</t>
  </si>
  <si>
    <t>Investment Earnings</t>
  </si>
  <si>
    <t>Sale of General Fixed Assets</t>
  </si>
  <si>
    <t>Due From (Loan Repayments)</t>
  </si>
  <si>
    <t>Transfer from Other Funds</t>
  </si>
  <si>
    <t>TOTAL NON-PROPERTY TAX REVENUES.....*</t>
  </si>
  <si>
    <t>General Obligation Bond</t>
  </si>
  <si>
    <t xml:space="preserve">  Principal</t>
  </si>
  <si>
    <t xml:space="preserve">  Interest</t>
  </si>
  <si>
    <t xml:space="preserve">  Paying Agency Fees</t>
  </si>
  <si>
    <t>S.I.D. Bonds</t>
  </si>
  <si>
    <t>Miscellaneous - Special Assessments</t>
  </si>
  <si>
    <t>Due to (Loan Repayments)</t>
  </si>
  <si>
    <t>TOTAL EXPENDITURES............**</t>
  </si>
  <si>
    <t>Note: Include Bond Payment Schedule</t>
  </si>
  <si>
    <t>**INCLUDE AS APPROPRIATIONS OF TAX LEVY REQUIREMENT SCHEDULE - COLUMN 1 ON PAGE 54.</t>
  </si>
  <si>
    <t>-38-</t>
  </si>
  <si>
    <t>CAPITAL PROJECTS BUDGET SUMMARY</t>
  </si>
  <si>
    <t>Fund No.</t>
  </si>
  <si>
    <t>PROJECT NO.</t>
  </si>
  <si>
    <t>REVENUE</t>
  </si>
  <si>
    <t>Federal Grants</t>
  </si>
  <si>
    <t>Payments in Lieu of Taxes (Federal)</t>
  </si>
  <si>
    <t>State Grants</t>
  </si>
  <si>
    <t>Contributions and Donations</t>
  </si>
  <si>
    <t>General Obligation Bonds Proceeds</t>
  </si>
  <si>
    <t>S.I.D. Bonds Proceeds</t>
  </si>
  <si>
    <t>Transfers From Other Funds (List)</t>
  </si>
  <si>
    <t>Note: An expenditures is shown only if a project is to be started.</t>
  </si>
  <si>
    <t>*INCLUDE AS NON-TAX REVENUE ON NON-LEVIED FUNDS SUMMARY SCHEDULE - COLUMN 5 ON PAGE 55.</t>
  </si>
  <si>
    <t>**INCLUDE AS APPROPRIATIONS ON NON-LEVIED FUNDS SUMMARY SCHEDULE - COLUMN 1 ON PAGE 55.</t>
  </si>
  <si>
    <t>ENTERPRISE FUND BUDGET SUMMARY</t>
  </si>
  <si>
    <t>(Can be accounted for as separate funds)</t>
  </si>
  <si>
    <t>HOSPITAL/NURSING HOME</t>
  </si>
  <si>
    <t>TAX REVENUES  (Non-Levied)</t>
  </si>
  <si>
    <t>...............……………….………………………...</t>
  </si>
  <si>
    <t>...............………………………..………………....</t>
  </si>
  <si>
    <t>.............………………………………….………....</t>
  </si>
  <si>
    <t xml:space="preserve">  Public Health</t>
  </si>
  <si>
    <t xml:space="preserve">  Hospital Services</t>
  </si>
  <si>
    <t xml:space="preserve">  Nursing Home Services</t>
  </si>
  <si>
    <t>............…………………………………...…….......</t>
  </si>
  <si>
    <t>INTEREST EARNINGS</t>
  </si>
  <si>
    <t>.................…………………………..……………....</t>
  </si>
  <si>
    <t xml:space="preserve">  Transfers in (From Other Funds)</t>
  </si>
  <si>
    <t xml:space="preserve">  Itemize by Fund</t>
  </si>
  <si>
    <t>...............………………………….………...………..</t>
  </si>
  <si>
    <t>TOTAL REVENUES *...…………......………...………………...…</t>
  </si>
  <si>
    <t>EXPENSES</t>
  </si>
  <si>
    <t>HOSPITALS</t>
  </si>
  <si>
    <t xml:space="preserve">  Personal Services (FTE        )</t>
  </si>
  <si>
    <t xml:space="preserve">  Supplies</t>
  </si>
  <si>
    <t xml:space="preserve">  Purchased Services</t>
  </si>
  <si>
    <t xml:space="preserve">  Building Materials</t>
  </si>
  <si>
    <t xml:space="preserve">  Fixed Charges</t>
  </si>
  <si>
    <t xml:space="preserve">  Capital Outlay</t>
  </si>
  <si>
    <t>TRANSFER OUT (To other Funds)</t>
  </si>
  <si>
    <t>Itemize by Fund</t>
  </si>
  <si>
    <t>TOTAL EXPENSES **....……………...……….…………..…</t>
  </si>
  <si>
    <t>NON-CASH EXPENSES</t>
  </si>
  <si>
    <t xml:space="preserve">  Compensated Absences</t>
  </si>
  <si>
    <t>TOTAL NON-CASH EXPENSES...…………….....…….........</t>
  </si>
  <si>
    <t>OTHER CASH USES</t>
  </si>
  <si>
    <t>Due to Other Funds</t>
  </si>
  <si>
    <t>Additions to Restricted Accounts Sinking/Interest</t>
  </si>
  <si>
    <t xml:space="preserve">  Surplus</t>
  </si>
  <si>
    <t xml:space="preserve">  Replacement/Depreciation</t>
  </si>
  <si>
    <t>TOTAL OTHER CASH USES....………....………..……......</t>
  </si>
  <si>
    <t>TOTAL EXPENSES AND OTHER CASH USES……...…......</t>
  </si>
  <si>
    <t>-40-</t>
  </si>
  <si>
    <t>-34-</t>
  </si>
  <si>
    <t>WATER OPERATING</t>
  </si>
  <si>
    <t>______________________________________</t>
  </si>
  <si>
    <t>ACCOUNT NO.</t>
  </si>
  <si>
    <t>WATER REVENUES</t>
  </si>
  <si>
    <t>021</t>
  </si>
  <si>
    <t xml:space="preserve">  Metered Water Sales</t>
  </si>
  <si>
    <t>022</t>
  </si>
  <si>
    <t xml:space="preserve">  Unmetered Water Sales</t>
  </si>
  <si>
    <t>023</t>
  </si>
  <si>
    <t xml:space="preserve">  Bulk and Irrigation Water Sales</t>
  </si>
  <si>
    <t>024</t>
  </si>
  <si>
    <t xml:space="preserve">  Sale of Water, Materials and Supplies</t>
  </si>
  <si>
    <t>025</t>
  </si>
  <si>
    <t xml:space="preserve">  Water Permits</t>
  </si>
  <si>
    <t>026</t>
  </si>
  <si>
    <t xml:space="preserve">  Water Installation Charges</t>
  </si>
  <si>
    <t>027</t>
  </si>
  <si>
    <t xml:space="preserve">  Miscellaneous Water Revenue</t>
  </si>
  <si>
    <t>INVESTMENT EARNINGS</t>
  </si>
  <si>
    <t>TRANSFERS IN (From other Funds)</t>
  </si>
  <si>
    <t xml:space="preserve"> Itemize by Fund</t>
  </si>
  <si>
    <t>TOTAL REVENUES  **.………………...........…………………</t>
  </si>
  <si>
    <t>WATER UTILITIES</t>
  </si>
  <si>
    <t xml:space="preserve">  Personal Services (FTE    )</t>
  </si>
  <si>
    <t xml:space="preserve">  Materials</t>
  </si>
  <si>
    <t xml:space="preserve">  *Capital Outlay</t>
  </si>
  <si>
    <t xml:space="preserve">  Service Charge</t>
  </si>
  <si>
    <t>TRANSFERS OUT (To Other Funds)</t>
  </si>
  <si>
    <t xml:space="preserve">TOTAL EXPENSES ***....…….....………………………........... </t>
  </si>
  <si>
    <t>TOTAL NON-CASH EXPENSES....………………..........</t>
  </si>
  <si>
    <t xml:space="preserve">  Due to Other Funds</t>
  </si>
  <si>
    <t xml:space="preserve">  Additions to Restricted Accounts</t>
  </si>
  <si>
    <t xml:space="preserve">     Sinking/Interest</t>
  </si>
  <si>
    <t xml:space="preserve">     Surplus</t>
  </si>
  <si>
    <t xml:space="preserve">     Replacement/Depreciation</t>
  </si>
  <si>
    <t>TOTAL OTHER CASH USES...…...……………….…..........</t>
  </si>
  <si>
    <t>TOTAL EXPENSES AND OTHER CASH USES..………....</t>
  </si>
  <si>
    <t>*SHOW DETAIL ON PAGE 45.</t>
  </si>
  <si>
    <t>**INCLUDE AS NON-TAX REVENUE ON NON-LEVIED FUNDS SUMMARY SCHEDULE - COLUMN 5 ON PAGE 55.</t>
  </si>
  <si>
    <t>***INCLUDE AS APPROPRIATIONS ON NON-LEVIED FUNDS SUMMARY SCHEDULE - COLUMN 1 ON PAGE 55.</t>
  </si>
  <si>
    <t>-41-</t>
  </si>
  <si>
    <t>SEWER OPERATING</t>
  </si>
  <si>
    <t>Final                      Budget</t>
  </si>
  <si>
    <t>SEWER REVENUES</t>
  </si>
  <si>
    <t>031</t>
  </si>
  <si>
    <t xml:space="preserve">  Sewer Service Charge</t>
  </si>
  <si>
    <t>032</t>
  </si>
  <si>
    <t xml:space="preserve">  Sewer Installation Charge</t>
  </si>
  <si>
    <t>033</t>
  </si>
  <si>
    <t xml:space="preserve">  Sewer Permits</t>
  </si>
  <si>
    <t>034</t>
  </si>
  <si>
    <t xml:space="preserve">  Treatment Facilities</t>
  </si>
  <si>
    <t>035</t>
  </si>
  <si>
    <t xml:space="preserve">  Sale of Sewer Materials and Supplies</t>
  </si>
  <si>
    <t>036</t>
  </si>
  <si>
    <t xml:space="preserve">  Miscellaneous Revenues</t>
  </si>
  <si>
    <t>TOTAL REVENUES **…….………………........……………….....</t>
  </si>
  <si>
    <t>SEWER UTILITIES</t>
  </si>
  <si>
    <t xml:space="preserve">TOTAL EXPENSES ***.....……………..…………………............. </t>
  </si>
  <si>
    <t>TOTAL NON-CASH EXPENSES.....……………………….......</t>
  </si>
  <si>
    <t xml:space="preserve">     Replacements/Depreciation</t>
  </si>
  <si>
    <t>TOTAL OTHER CASH USES…..………...…...…………............</t>
  </si>
  <si>
    <t>TOTAL EXPENSES AND OTHER CASH USES...…………………....</t>
  </si>
  <si>
    <t>-42-</t>
  </si>
  <si>
    <t>SOLID WASTE OPERATING</t>
  </si>
  <si>
    <t>SOLID WASTE REVENUES</t>
  </si>
  <si>
    <t>041</t>
  </si>
  <si>
    <t xml:space="preserve">   Garbage Collection Services</t>
  </si>
  <si>
    <t>042</t>
  </si>
  <si>
    <t xml:space="preserve">   Disposal Charges</t>
  </si>
  <si>
    <t>043</t>
  </si>
  <si>
    <t xml:space="preserve">   Container Rental</t>
  </si>
  <si>
    <t>044</t>
  </si>
  <si>
    <t xml:space="preserve">   Dump Permits</t>
  </si>
  <si>
    <t>045</t>
  </si>
  <si>
    <t xml:space="preserve">   Sale of Scrap</t>
  </si>
  <si>
    <t>046</t>
  </si>
  <si>
    <t xml:space="preserve">   Miscellaneous Revenues</t>
  </si>
  <si>
    <t>TOTAL REVENUES ** ….…….…...……….…………….........</t>
  </si>
  <si>
    <t>SOLID WASTE SERVICES</t>
  </si>
  <si>
    <t xml:space="preserve">TOTAL EXPENSES ***..…….……........………….…........... </t>
  </si>
  <si>
    <t>TOTAL NON-CASH EXPENSES…....…….………….........</t>
  </si>
  <si>
    <t>TOTAL OTHER CASH USES…..……...……...…..............</t>
  </si>
  <si>
    <t>TOTAL EXPENSES AND OTHER CASH USES…………........</t>
  </si>
  <si>
    <t>*SHOW DETAIL ON PAGE 46.</t>
  </si>
  <si>
    <t>-43-</t>
  </si>
  <si>
    <t>___________________________________</t>
  </si>
  <si>
    <t>____________________________________</t>
  </si>
  <si>
    <t>_____________________________________</t>
  </si>
  <si>
    <t>TOTAL REVENUES *.........……….………………………......</t>
  </si>
  <si>
    <t>____________________________</t>
  </si>
  <si>
    <t xml:space="preserve">TOTAL EXPENSES **…………………………………................ </t>
  </si>
  <si>
    <t>TOTAL NON-CASH EXPENSES………………….….............</t>
  </si>
  <si>
    <t>TOTAL OTHER CASH USES………..……...............</t>
  </si>
  <si>
    <t>TOTAL EXPENSES AND OTHER CASH USES………........</t>
  </si>
  <si>
    <t>-44-</t>
  </si>
  <si>
    <t>Final                          Budget</t>
  </si>
  <si>
    <t>CAPITAL EXPENDITURES SUPPLEMENT - DETAIL</t>
  </si>
  <si>
    <t>(Water and Sewer)</t>
  </si>
  <si>
    <t>SOURCE OF SUPPLY:</t>
  </si>
  <si>
    <t xml:space="preserve">  Land Rights</t>
  </si>
  <si>
    <t xml:space="preserve">  Structures</t>
  </si>
  <si>
    <t xml:space="preserve">  Reservoirs</t>
  </si>
  <si>
    <t xml:space="preserve">  Wells</t>
  </si>
  <si>
    <t>TOTAL SOURCE OF SUPPLY......…………..………….......</t>
  </si>
  <si>
    <t>PUMPING PLANT:</t>
  </si>
  <si>
    <t xml:space="preserve">  Pumps</t>
  </si>
  <si>
    <t>TOTAL PUMPING PLANT………........…………...….........</t>
  </si>
  <si>
    <t>TREATMENT PLANT:</t>
  </si>
  <si>
    <t xml:space="preserve">  Treatment Equipment</t>
  </si>
  <si>
    <t>TOTAL TREATMENT PLANT......………………….…….......</t>
  </si>
  <si>
    <t>TRANSMISSION AND DISTRIBUTION:</t>
  </si>
  <si>
    <t xml:space="preserve">  Mains</t>
  </si>
  <si>
    <t xml:space="preserve">  Services</t>
  </si>
  <si>
    <t xml:space="preserve">  Meters</t>
  </si>
  <si>
    <t xml:space="preserve">  Hydrants</t>
  </si>
  <si>
    <t>TOTAL TRANSMISSION AND DISTRIBUTION……………......</t>
  </si>
  <si>
    <t>GENERAL PLANT:</t>
  </si>
  <si>
    <t xml:space="preserve">  Machinery and Equipment</t>
  </si>
  <si>
    <t>TOTAL GENERAL PLANT…………...……….………..........</t>
  </si>
  <si>
    <t>*TOTAL UTILITY ASSETS..........………….…..………....</t>
  </si>
  <si>
    <t>*Total shown here to be same as total on page 41 for Water Operating 900 Capital Outlay and Page 42 for Sewer Operating 900 Capital Outlay.</t>
  </si>
  <si>
    <t>-45-</t>
  </si>
  <si>
    <t>Final                         Budget</t>
  </si>
  <si>
    <t>ENTERPRISE FUNDS</t>
  </si>
  <si>
    <t>(Other Than Water and Sewer)</t>
  </si>
  <si>
    <t>LAND:</t>
  </si>
  <si>
    <t>TOTAL LAND</t>
  </si>
  <si>
    <t>BUILDINGS:</t>
  </si>
  <si>
    <t>TOTAL BUILDINGS</t>
  </si>
  <si>
    <t>IMPROVEMENTS OTHER THAN BUILDINGS:</t>
  </si>
  <si>
    <t>TOTAL IMPROVEMENTS OTHER THAN BUILDINGS</t>
  </si>
  <si>
    <t>MACHINERY AND EQUIPMENT:</t>
  </si>
  <si>
    <t>TOTAL MACHINERY AND EQUIPMENT</t>
  </si>
  <si>
    <t>*TOTAL ASSETS...................</t>
  </si>
  <si>
    <t>*Total shown here to be same as total on page 43 - 900 Capital Outlay.</t>
  </si>
  <si>
    <t>-46-</t>
  </si>
  <si>
    <t>INTERNAL SERVICE FUND BUDGET SUMMARY</t>
  </si>
  <si>
    <t>TOTAL REVENUES .........……….………………………......</t>
  </si>
  <si>
    <t xml:space="preserve">TOTAL EXPENSES..…………………………………................ </t>
  </si>
  <si>
    <t>-48-</t>
  </si>
  <si>
    <t>PRIVATE PURPOSE TRUST FUNDS</t>
  </si>
  <si>
    <t>___________FUNDS</t>
  </si>
  <si>
    <t>TOTAL REVENUES *…….…….................…</t>
  </si>
  <si>
    <t xml:space="preserve">TOTAL EXPENDITURES **…………...................  </t>
  </si>
  <si>
    <t>TOTAL REVENUES *.................……………………</t>
  </si>
  <si>
    <t>TOTAL EXPENDITURES **...…………………..…</t>
  </si>
  <si>
    <t>-50-</t>
  </si>
  <si>
    <t>PERMANENT FUNDS</t>
  </si>
  <si>
    <t>-52-</t>
  </si>
  <si>
    <t>-53-</t>
  </si>
  <si>
    <t>TAX LEVY REQUIREMENTS SCHEDULE</t>
  </si>
  <si>
    <t>NON-VOTED LEVIES</t>
  </si>
  <si>
    <t>Page No. ______________</t>
  </si>
  <si>
    <t>(1)</t>
  </si>
  <si>
    <t>(2)</t>
  </si>
  <si>
    <t>(3)=(1)+(2)</t>
  </si>
  <si>
    <t>(4)</t>
  </si>
  <si>
    <t>(5)</t>
  </si>
  <si>
    <t>(6)=(4)+(5)</t>
  </si>
  <si>
    <t>(Less current</t>
  </si>
  <si>
    <t>liabilities)</t>
  </si>
  <si>
    <t>-54-</t>
  </si>
  <si>
    <t>-55-</t>
  </si>
  <si>
    <t>NON-LEVIED FUNDS - SUMMARY SCHEDULE</t>
  </si>
  <si>
    <t>Page No. _________________</t>
  </si>
  <si>
    <t>-56-</t>
  </si>
  <si>
    <t>TAXABLE VALUATION SCHEDULE</t>
  </si>
  <si>
    <t>PROPERTY CLASSIFICATION</t>
  </si>
  <si>
    <t>Taxable</t>
  </si>
  <si>
    <t xml:space="preserve">Taxable </t>
  </si>
  <si>
    <t>Valuation</t>
  </si>
  <si>
    <t>TOTAL...……………………….....</t>
  </si>
  <si>
    <t>MONTANA</t>
  </si>
  <si>
    <t>FINAL</t>
  </si>
  <si>
    <t>BUDGET DOCUMENT</t>
  </si>
  <si>
    <t>Form Prescribed by Department of  Administration</t>
  </si>
  <si>
    <t xml:space="preserve">Montana Budgetary, Accounting, and Reporting System </t>
  </si>
  <si>
    <t>MONTANA CITY/TOWN/COUNTY FINAL BUDGET DOCUMENT</t>
  </si>
  <si>
    <t>TABLE OF CONTENTS</t>
  </si>
  <si>
    <t>Schedule of Personnel Levels:</t>
  </si>
  <si>
    <t>14-16</t>
  </si>
  <si>
    <t>17-20</t>
  </si>
  <si>
    <t>25-26</t>
  </si>
  <si>
    <t>27-28</t>
  </si>
  <si>
    <t>29-30</t>
  </si>
  <si>
    <t>Page i</t>
  </si>
  <si>
    <t>Page ii</t>
  </si>
  <si>
    <t>BUDGET CERTIFICATION</t>
  </si>
  <si>
    <t>Mayor</t>
  </si>
  <si>
    <t>OR</t>
  </si>
  <si>
    <t>-1-</t>
  </si>
  <si>
    <t>law and adopted by the City/Town Council, City/Town Commission, Board of County Commissioners,</t>
  </si>
  <si>
    <t>set forth herein are complete and correct to the best of my knowledge and belief.</t>
  </si>
  <si>
    <t xml:space="preserve">                                             Mayor</t>
  </si>
  <si>
    <t>Signed _________________________________     Date ____________</t>
  </si>
  <si>
    <t xml:space="preserve">                                            Manager</t>
  </si>
  <si>
    <t xml:space="preserve">                                           Board Chairman</t>
  </si>
  <si>
    <t>GENERAL STATISTICAL INFORMATION</t>
  </si>
  <si>
    <t>PLEASE COMPLETE APPLICABLE SECTION</t>
  </si>
  <si>
    <t>Counties</t>
  </si>
  <si>
    <t>MUNICIPAL WATER</t>
  </si>
  <si>
    <t>-2-</t>
  </si>
  <si>
    <t>CERTIFIED TAXABLE VALUATION FORM</t>
  </si>
  <si>
    <t>TABLE OF CONTENTS - Cont.</t>
  </si>
  <si>
    <t xml:space="preserve">Please Insert a copy of the Taxable Valuation Form </t>
  </si>
  <si>
    <t xml:space="preserve"> You received from the Department of Revenue </t>
  </si>
  <si>
    <t>OFFICE</t>
  </si>
  <si>
    <t>NAME OF COUNTY</t>
  </si>
  <si>
    <t>OFFICIAL/OFFICERS</t>
  </si>
  <si>
    <t>DATE TERM EXPIRES</t>
  </si>
  <si>
    <t>Commissioner</t>
  </si>
  <si>
    <t>Assessor</t>
  </si>
  <si>
    <t>Attorney</t>
  </si>
  <si>
    <t>Auditor</t>
  </si>
  <si>
    <t>Clerk and Recorder</t>
  </si>
  <si>
    <t>Clerk of District Court</t>
  </si>
  <si>
    <t>Coroner</t>
  </si>
  <si>
    <t>Justice of Peace</t>
  </si>
  <si>
    <t>Public Administrator</t>
  </si>
  <si>
    <t>School Superintendent</t>
  </si>
  <si>
    <t>Sheriff</t>
  </si>
  <si>
    <t>Treasurer</t>
  </si>
  <si>
    <t>Finance Director</t>
  </si>
  <si>
    <t>Administrative Assistant</t>
  </si>
  <si>
    <t>D.P. Director</t>
  </si>
  <si>
    <t>Budget Director</t>
  </si>
  <si>
    <t>NAME OF CITY/TOWN OFFICIALS/OFFICERS</t>
  </si>
  <si>
    <t>Council/Commission</t>
  </si>
  <si>
    <t>City Manager</t>
  </si>
  <si>
    <t>Chief of Police</t>
  </si>
  <si>
    <t>Clerk</t>
  </si>
  <si>
    <t>Clerk/Treasurer</t>
  </si>
  <si>
    <t>City Judge</t>
  </si>
  <si>
    <t>Water/Sewer/Garbage Collector</t>
  </si>
  <si>
    <t>-3-</t>
  </si>
  <si>
    <t>OFFICIALS SHEET</t>
  </si>
  <si>
    <t>BUDGET MESSAGE</t>
  </si>
  <si>
    <t>BUDGET PREPARATION INSTRUCTIONS</t>
  </si>
  <si>
    <t>A.</t>
  </si>
  <si>
    <t>B.</t>
  </si>
  <si>
    <t>A budget message should be inserted after the table of contents page. The budget message</t>
  </si>
  <si>
    <t>should be prepared by the chief executive of the governmental unit and explain in general terms</t>
  </si>
  <si>
    <t>the fiscal experience of the city/town/county during the past year, its present financial status,</t>
  </si>
  <si>
    <t>and recommendations regarding fiscal impacts and policies for the forthcoming budget year.</t>
  </si>
  <si>
    <t>General Fund -</t>
  </si>
  <si>
    <t xml:space="preserve">Detailed expenditure worksheets are provided  for the General Fund. These worksheets allow </t>
  </si>
  <si>
    <t>then entered in the Expenditure by Function and Activity sheets. These sheets should also</t>
  </si>
  <si>
    <t>contain the previous year's expenditure data for comparison purposes. The final budget</t>
  </si>
  <si>
    <t>expenditures from these pages should then be transferred to the appropriations column of the</t>
  </si>
  <si>
    <t>Non-tax revenues are estimated and these totals should be placed on the Tax Levy</t>
  </si>
  <si>
    <t>listing usual sources have been provided for the most commonly found Special Revenue Funds.</t>
  </si>
  <si>
    <t>Any activities or sources not found should be added in the blank spaces provided. Several blank</t>
  </si>
  <si>
    <t>pages are also provided for adding any additional Special Revenue Funds. For each tax</t>
  </si>
  <si>
    <t>supported fund total expenditures and non-tax revenues should be transferred to the Tax Levy</t>
  </si>
  <si>
    <t>click on the bottom tab and copy the page.</t>
  </si>
  <si>
    <t>Summaries are provided for all other fund types. These summaries are laid out to include the</t>
  </si>
  <si>
    <t>of the columns. Cash reserves are the amount which may be added to the budget of a tax</t>
  </si>
  <si>
    <t>supported fund to provide operating cash for expenditures made between July and November</t>
  </si>
  <si>
    <t>of the following fiscal year. Cash available is the cash balance in the fund on July 1 less any</t>
  </si>
  <si>
    <t>revenues are the total amount estimated to accrue to a fund from all sources except property</t>
  </si>
  <si>
    <t>Final budget documents are to be submitted to the Department of Administration no later than</t>
  </si>
  <si>
    <t>October 1 or within 60 days from the receipt of the certified taxable valuations.</t>
  </si>
  <si>
    <t>A. General Fund</t>
  </si>
  <si>
    <t>Fund #1000</t>
  </si>
  <si>
    <t>Revenue by Source</t>
  </si>
  <si>
    <t>Expenditure Summary by</t>
  </si>
  <si>
    <t>Function, Activity and Object</t>
  </si>
  <si>
    <t>B. Special Revenue Funds</t>
  </si>
  <si>
    <t>Expenditures Summary by</t>
  </si>
  <si>
    <t>-23-</t>
  </si>
  <si>
    <t>-24-</t>
  </si>
  <si>
    <t>C. Debt Service Funds</t>
  </si>
  <si>
    <t>-35-</t>
  </si>
  <si>
    <t>D. Capital Projects Funds</t>
  </si>
  <si>
    <t>-37-</t>
  </si>
  <si>
    <t>E. Enterprise Funds</t>
  </si>
  <si>
    <t>-39-</t>
  </si>
  <si>
    <t>F. Internal Service Funds</t>
  </si>
  <si>
    <t>-47-</t>
  </si>
  <si>
    <t>G. Private Purpose Trust Funds</t>
  </si>
  <si>
    <t>-49-</t>
  </si>
  <si>
    <t>-51-</t>
  </si>
  <si>
    <t>H. Permanent Funds</t>
  </si>
  <si>
    <t>(6)=(9)X(10)</t>
  </si>
  <si>
    <t>(7)=(5)+(6)</t>
  </si>
  <si>
    <t>(9)=(6)÷(10)</t>
  </si>
  <si>
    <t>(8)=(4)+(7)</t>
  </si>
  <si>
    <t>Budgeted</t>
  </si>
  <si>
    <t>Cash</t>
  </si>
  <si>
    <t>Reserve</t>
  </si>
  <si>
    <t>Appropriation</t>
  </si>
  <si>
    <t>Fund</t>
  </si>
  <si>
    <t>#</t>
  </si>
  <si>
    <t>Available</t>
  </si>
  <si>
    <t>Non-Tax</t>
  </si>
  <si>
    <t>Revenues</t>
  </si>
  <si>
    <t>Property</t>
  </si>
  <si>
    <t>Tax</t>
  </si>
  <si>
    <t>Total</t>
  </si>
  <si>
    <t>Levy</t>
  </si>
  <si>
    <t>Mill</t>
  </si>
  <si>
    <t>Resources</t>
  </si>
  <si>
    <t>column (3)</t>
  </si>
  <si>
    <t>column (8)</t>
  </si>
  <si>
    <t>*should equal</t>
  </si>
  <si>
    <t>Requirements</t>
  </si>
  <si>
    <t>VOTED/PERMISSIVE LEVY</t>
  </si>
  <si>
    <t>*Column (3) Total Requirements must equal Column (8) Total Resources</t>
  </si>
  <si>
    <t>Estimated</t>
  </si>
  <si>
    <t>Balance</t>
  </si>
  <si>
    <t>Ending</t>
  </si>
  <si>
    <t>(11)=(4)-(1)+(7)</t>
  </si>
  <si>
    <t>(600-699)</t>
  </si>
  <si>
    <t xml:space="preserve">(600-699) </t>
  </si>
  <si>
    <t>Principal &amp;</t>
  </si>
  <si>
    <t>Interest</t>
  </si>
  <si>
    <t>Principal</t>
  </si>
  <si>
    <t>&amp; Interest</t>
  </si>
  <si>
    <t>Cities/Towns</t>
  </si>
  <si>
    <t>20__ - 20__ FISCAL YEAR BUDGET</t>
  </si>
  <si>
    <t>Allow</t>
  </si>
  <si>
    <t>V=Voted</t>
  </si>
  <si>
    <t>P=Perm</t>
  </si>
  <si>
    <t>/# Years</t>
  </si>
  <si>
    <t>or make a photocopy of the page to be completed by hand as needed.</t>
  </si>
  <si>
    <t xml:space="preserve">on move or copy to add another page, check the copy box and choose where to add the page </t>
  </si>
  <si>
    <t xml:space="preserve">Depending on the funding source, this information should be transferred to the Voted or </t>
  </si>
  <si>
    <t>Non-voted Tax Levy Requirement Page (pages 53 or 54) or added to the Non-Levied Fund</t>
  </si>
  <si>
    <t>Page (page 55).</t>
  </si>
  <si>
    <t>should be completed for every fund whether it has a mill levy or not.</t>
  </si>
  <si>
    <t>The method by which the items are combined is shown by the equations at the top</t>
  </si>
  <si>
    <t>for budgeting by activity and object. The worksheets should be summarized by activity and</t>
  </si>
  <si>
    <t>The Department of Administration reviews budget documents and reserves the right to decline</t>
  </si>
  <si>
    <t>*</t>
  </si>
  <si>
    <t>dated. If using your computer-generated report please be sure it includes the equivalent</t>
  </si>
  <si>
    <t xml:space="preserve">information including the statistical pages, schedule of personnel levels, taxable valuation/mill levy </t>
  </si>
  <si>
    <t>history and the tax levy requirement schedules and the non-levied summary schedules (pages</t>
  </si>
  <si>
    <r>
      <rPr>
        <b/>
        <sz val="12"/>
        <rFont val="Arial"/>
        <family val="2"/>
      </rPr>
      <t xml:space="preserve">Special Revenue Funds - </t>
    </r>
    <r>
      <rPr>
        <sz val="12"/>
        <rFont val="Arial"/>
        <family val="2"/>
      </rPr>
      <t>Expenditure summaries listing usual activities and revenue summaries</t>
    </r>
  </si>
  <si>
    <t xml:space="preserve">                                                                                                                                                                                                                                                 </t>
  </si>
  <si>
    <t>include the prior year's actual amounts.</t>
  </si>
  <si>
    <t>outstanding liabilities. Appropriations are the total budget from the Expenditure Summary. Non-tax</t>
  </si>
  <si>
    <t>taxes. The non-tax revenue total for each fund comes from the Revenue Summary Pages.</t>
  </si>
  <si>
    <t>*Total Revenues compared to Total Appropriations:</t>
  </si>
  <si>
    <t xml:space="preserve">       *if negative appropriations exceed revenues</t>
  </si>
  <si>
    <t>Total Requirements compared to Total Resources</t>
  </si>
  <si>
    <t xml:space="preserve">         *if other than zero budget is not balanced</t>
  </si>
  <si>
    <r>
      <t xml:space="preserve">53-55). </t>
    </r>
    <r>
      <rPr>
        <b/>
        <i/>
        <u/>
        <sz val="12"/>
        <rFont val="Arial"/>
        <family val="2"/>
      </rPr>
      <t>The report will not be accepted without these pages.</t>
    </r>
  </si>
  <si>
    <t>*INCLUDE AS NON-TAX REVENUE ON NON-LEVY SUMMARY SCHEDULE - COLUMN 5 ON PAGE 55.</t>
  </si>
  <si>
    <t>**INCLUDE AS APPROPRIATIONS ON  NON-LEVIED SUMMARY SCHEDULE - COLUMN 1 ON PAGE 55.</t>
  </si>
  <si>
    <t>Local Government Budget Calendar</t>
  </si>
  <si>
    <t>Local Budget Act: Title 7, Chapter 6, Part 40 MCA</t>
  </si>
  <si>
    <t>-8-</t>
  </si>
  <si>
    <t>City/Town of __________________________</t>
  </si>
  <si>
    <t>Organizational Chart</t>
  </si>
  <si>
    <t>County of __________________________</t>
  </si>
  <si>
    <t xml:space="preserve"> - 7 -</t>
  </si>
  <si>
    <t>- 6 -</t>
  </si>
  <si>
    <t>2014 - 2015</t>
  </si>
  <si>
    <t>2015 - 2016</t>
  </si>
  <si>
    <t>Phone (406) 444-9101</t>
  </si>
  <si>
    <t xml:space="preserve">  Restricted</t>
  </si>
  <si>
    <t xml:space="preserve">     Restricted</t>
  </si>
  <si>
    <t xml:space="preserve">acceptance of reports that are incomplete. The Budget Certification Page must be completed and </t>
  </si>
  <si>
    <t>2016 - 2017</t>
  </si>
  <si>
    <t>Updates:</t>
  </si>
  <si>
    <t>Page 9:</t>
  </si>
  <si>
    <t>Updated the wording for the types of levy to include on the page.</t>
  </si>
  <si>
    <t>Removed the floating mill column</t>
  </si>
  <si>
    <t>Updated the carry-forward formula from M22 included M20, 21</t>
  </si>
  <si>
    <t xml:space="preserve">Removed the language at the bottom of the page referring to </t>
  </si>
  <si>
    <t xml:space="preserve">    carry-forward mills</t>
  </si>
  <si>
    <t>Enterprise:</t>
  </si>
  <si>
    <t>Removed the reference to retained earnings</t>
  </si>
  <si>
    <t>Removed Obj 840 - Depreciation - contributed capital</t>
  </si>
  <si>
    <t>Changed reserve to restricted</t>
  </si>
  <si>
    <t>Pages 53-55:</t>
  </si>
  <si>
    <t>Locked the total requirement, total resources, total revenue columns</t>
  </si>
  <si>
    <t>Cover Page</t>
  </si>
  <si>
    <t>Version June 2016 1a:</t>
  </si>
  <si>
    <t>Removed "Office Use" and "Reviewed By" boxes.</t>
  </si>
  <si>
    <t>Changed revision date to 6/2016</t>
  </si>
  <si>
    <t>Version June 2016 1b:</t>
  </si>
  <si>
    <t>Page 9</t>
  </si>
  <si>
    <t>Coverpage</t>
  </si>
  <si>
    <t>added protection</t>
  </si>
  <si>
    <t>Protected columns A, E, G and M (formulas)</t>
  </si>
  <si>
    <t>Version July 2016 1c:</t>
  </si>
  <si>
    <t xml:space="preserve">had been completing this line.  </t>
  </si>
  <si>
    <t>Changed protection to allow formatting of cells, columns</t>
  </si>
  <si>
    <t>Page 31</t>
  </si>
  <si>
    <t>Added a formula from coverpage to the City/Town/County name</t>
  </si>
  <si>
    <t>Page 17</t>
  </si>
  <si>
    <t xml:space="preserve">Added a formula from coverpage to the City/Town/County name </t>
  </si>
  <si>
    <t>Pages 9, 53,54,55</t>
  </si>
  <si>
    <t>Removed protection from column 18 after calls, comments that entities</t>
  </si>
  <si>
    <t>Fiscal Year: 20______-______</t>
  </si>
  <si>
    <t xml:space="preserve">Taxable Valuation Less  </t>
  </si>
  <si>
    <t xml:space="preserve">1 Mill Yields(10):  </t>
  </si>
  <si>
    <t xml:space="preserve">TIF Incremental Value:  </t>
  </si>
  <si>
    <t xml:space="preserve">Assessed/Market Valuation:  </t>
  </si>
  <si>
    <t>_____________</t>
  </si>
  <si>
    <t>Number of Mills levied</t>
  </si>
  <si>
    <t>Description</t>
  </si>
  <si>
    <t>2017 - 2018</t>
  </si>
  <si>
    <t>CARRY FORWARD MILLS AVAILABLE (May be levied in a subsequent year)</t>
  </si>
  <si>
    <t>CURRENT YEAR ACTUAL MILL LEVY</t>
  </si>
  <si>
    <t>%INCREASE (DECREASE) FROM PREVIOUS YEAR</t>
  </si>
  <si>
    <t>Enter Fund Name   (example: County Road Fund)</t>
  </si>
  <si>
    <t>Taxable Valuation/Mill Levy</t>
  </si>
  <si>
    <t>Ten-Year History and Analysis</t>
  </si>
  <si>
    <t>NOTE:</t>
  </si>
  <si>
    <t>Budgeted Cash Reserves</t>
  </si>
  <si>
    <t xml:space="preserve">     (a) a county's fund may not exceed one-third (33%) of the total amount appropriated and authorized to be spent from the fund during the current fiscal year; and</t>
  </si>
  <si>
    <t xml:space="preserve"> Per MCA 7-6-4034</t>
  </si>
  <si>
    <t xml:space="preserve">     (b) a city's or town's fund may not exceed one-half (50%) of the total amount appropriated and authorized to be spent from the fund during the current fiscal year. </t>
  </si>
  <si>
    <t>2018 - 2019</t>
  </si>
  <si>
    <t>ADOPTED BUDGET RESOLUTION:</t>
  </si>
  <si>
    <t xml:space="preserve">Please Insert a copy of the  </t>
  </si>
  <si>
    <t>Approved Budget Resolution</t>
  </si>
  <si>
    <t>-1a-</t>
  </si>
  <si>
    <t>-1b-</t>
  </si>
  <si>
    <t>1a</t>
  </si>
  <si>
    <t>1b</t>
  </si>
  <si>
    <r>
      <rPr>
        <b/>
        <sz val="12"/>
        <rFont val="Arial"/>
        <family val="2"/>
      </rPr>
      <t>The following should be included:</t>
    </r>
    <r>
      <rPr>
        <sz val="12"/>
        <rFont val="Arial"/>
        <family val="2"/>
      </rPr>
      <t xml:space="preserve">  Approved Budget Resolution; Department of Revenue</t>
    </r>
  </si>
  <si>
    <t xml:space="preserve">TAX REVENUES (Do not include Ad Valorem-Mill Levy)      </t>
  </si>
  <si>
    <t>If using this excel document convert it into PDF format before submitting. Start by hiding the</t>
  </si>
  <si>
    <t xml:space="preserve">workbook pages/tabs you are not using. Under the File menu you will chose the option to "Save as </t>
  </si>
  <si>
    <t>Adobe PDF" Save the file to your computer. In the portal you will browse for the file and attach it.</t>
  </si>
  <si>
    <t>Balance check:</t>
  </si>
  <si>
    <t>TOTAL CURRENT YEAR AUTHORIZED MILL LEVY
 (Includes Prior Year Carry Forward Mills)</t>
  </si>
  <si>
    <t>Instructions</t>
  </si>
  <si>
    <t xml:space="preserve">Moved prior to the coverpage </t>
  </si>
  <si>
    <t>Table of contents</t>
  </si>
  <si>
    <t>Page 10</t>
  </si>
  <si>
    <t>Space for the mill levy form</t>
  </si>
  <si>
    <t>Updated the years and added directions</t>
  </si>
  <si>
    <t>Page 6 Calendar</t>
  </si>
  <si>
    <t>Added 15-10-305 - timing when C&amp;R needs to provide mills to DOR</t>
  </si>
  <si>
    <t>Page 53 Tax Levy Req</t>
  </si>
  <si>
    <t>Added a balance check column resources/req. &amp; cash reserves</t>
  </si>
  <si>
    <t>Added the cash reserve limits</t>
  </si>
  <si>
    <t>Page 54</t>
  </si>
  <si>
    <t>Added balance check column resources/req.</t>
  </si>
  <si>
    <t>Page 55</t>
  </si>
  <si>
    <t xml:space="preserve">              Voted/Permissive mills levied in the current fiscal year:</t>
  </si>
  <si>
    <t>TOTAL EXPENDITURES………………….............  ***</t>
  </si>
  <si>
    <t>***INCLUDE AS APPROPRIATIONS ON TAX LEVY REQUIREMENT SCHEDULE - COLUMN 1 ON PAGE 53.</t>
  </si>
  <si>
    <r>
      <t xml:space="preserve">NOTE:  The analysis below includes only entity-wide levies subject to the limitations of Section 15-10-420, MCA </t>
    </r>
    <r>
      <rPr>
        <b/>
        <u/>
        <sz val="11"/>
        <rFont val="Calibri"/>
        <family val="2"/>
        <scheme val="minor"/>
      </rPr>
      <t xml:space="preserve">
</t>
    </r>
    <r>
      <rPr>
        <b/>
        <sz val="11"/>
        <rFont val="Calibri"/>
        <family val="2"/>
        <scheme val="minor"/>
      </rPr>
      <t xml:space="preserve">If applicable, a separate analysis is provided for levies subject to the limitations of Section 15-10-420, MCA that are authorized and actually imposed using a different taxable valuation. 
</t>
    </r>
    <r>
      <rPr>
        <b/>
        <u/>
        <sz val="11"/>
        <rFont val="Calibri"/>
        <family val="2"/>
        <scheme val="minor"/>
      </rPr>
      <t xml:space="preserve">
</t>
    </r>
    <r>
      <rPr>
        <b/>
        <sz val="11"/>
        <rFont val="Calibri"/>
        <family val="2"/>
        <scheme val="minor"/>
      </rPr>
      <t xml:space="preserve">Analyses contained in this report </t>
    </r>
    <r>
      <rPr>
        <b/>
        <u/>
        <sz val="11"/>
        <rFont val="Calibri"/>
        <family val="2"/>
        <scheme val="minor"/>
      </rPr>
      <t>do not include voted or permissive levies</t>
    </r>
    <r>
      <rPr>
        <b/>
        <sz val="11"/>
        <rFont val="Calibri"/>
        <family val="2"/>
        <scheme val="minor"/>
      </rPr>
      <t>. Voted and/or permissive mills levied in the current year are listed below.</t>
    </r>
  </si>
  <si>
    <r>
      <t>TAX REVENUE</t>
    </r>
    <r>
      <rPr>
        <sz val="12"/>
        <color indexed="8"/>
        <rFont val="Calibri"/>
        <family val="2"/>
        <scheme val="minor"/>
      </rPr>
      <t xml:space="preserve"> (Non-Levied Ad Valorem Taxes)</t>
    </r>
  </si>
  <si>
    <r>
      <t xml:space="preserve">Organizational </t>
    </r>
    <r>
      <rPr>
        <sz val="12"/>
        <color indexed="8"/>
        <rFont val="Calibri"/>
        <family val="2"/>
        <scheme val="minor"/>
      </rPr>
      <t>Charts:</t>
    </r>
  </si>
  <si>
    <t>Budget Certification………………………………………………………………………………………………………………...</t>
  </si>
  <si>
    <t xml:space="preserve">     Approved Budget Resolution ………………………………………………………………………………………..…….</t>
  </si>
  <si>
    <t xml:space="preserve">      Department of Revenue Taxable Valuation Form……………………………………...…………………….….</t>
  </si>
  <si>
    <t>General Statistical Information…………………………………………………………...……………………………………</t>
  </si>
  <si>
    <t>Elected Officials……………………………………………………………………………………………………………………….</t>
  </si>
  <si>
    <t>County………………….…………………………………………………………………………………………………...……….</t>
  </si>
  <si>
    <t>City/Town………………………………………………………………………………………………..………………………….</t>
  </si>
  <si>
    <t>Local Government Budget Calendar…….…………………………………………………………………..……………….</t>
  </si>
  <si>
    <t>County……………………………………………………………………………………………………………..………………….</t>
  </si>
  <si>
    <t>City/Town………………………………………………………………………………………………………...…………………</t>
  </si>
  <si>
    <t>Budget Message…………………………………………………………………………………………………………………..…..</t>
  </si>
  <si>
    <t>General Funds (1000)……………...………………………………………………………………………………………...…….</t>
  </si>
  <si>
    <t>Summary of Revenues by Source ……………………………………………………………………………….……….</t>
  </si>
  <si>
    <t>Summary of Expenditures by Function/Activity……………………………………………………………...……</t>
  </si>
  <si>
    <t>District Court Supplemental Schedule……………………………………………………………………….………..</t>
  </si>
  <si>
    <t>Debt Obligations – Supplemental Schedule…………………………………………………………..…………….</t>
  </si>
  <si>
    <t>Special Revenue Funds (2000)..………………………………………………………..………………………………………</t>
  </si>
  <si>
    <t>Summary of Appropriations by Fund and Object……………………………………………...………………….</t>
  </si>
  <si>
    <t>County/City/Town Taxable Valuation Schedule…………………………………………..………………….…………</t>
  </si>
  <si>
    <t>County/City/Town Non-Levied Funds-Summary Schedule……………………………………………………...….</t>
  </si>
  <si>
    <t>County/City/Town Tax Levy Requirements Schedule – Voted Levies…………………………………...……</t>
  </si>
  <si>
    <t>County/City/Town Tax Levy Requirements Schedule-Non Voted Levies……………………………..…….</t>
  </si>
  <si>
    <t>Permanent Funds - Revenues by Source/Expenditures by Function……………………………..………</t>
  </si>
  <si>
    <t>Permanent Funds (8000)……………………………………………………………………………………………………..…….</t>
  </si>
  <si>
    <t xml:space="preserve">Private Purpose Trust Funds - Revenues by Source/Expenditures by Function …………………....       </t>
  </si>
  <si>
    <t>Private Purpose Trust Funds (7000)…………..……………………………………………………………...………………</t>
  </si>
  <si>
    <t>Internal Service Fund Budget Summary……..………………………………………………………………….……..</t>
  </si>
  <si>
    <t>Internal Service Funds (6000)…………………………………………………………………………………………….………</t>
  </si>
  <si>
    <t>Capital Expenditures Supplement-Detail (Other than Water and Sewer)..…………………………..</t>
  </si>
  <si>
    <t>Capital Expenditures Supplement-Detail (Water and Sewer)……………………………………...……….</t>
  </si>
  <si>
    <t>Other Enterprise – Budget Summary…………………………………………………………………..……………….</t>
  </si>
  <si>
    <t>Solid Waste – Budget Summary…………………………………………………………………….…………………….</t>
  </si>
  <si>
    <t>Sewer Operating – Budget Summary…………………………………………….…………………………………….</t>
  </si>
  <si>
    <t>Water Operating – Budget Summary…………………………………………………………………….…………….</t>
  </si>
  <si>
    <t>Hospital/Nursing Home – Budget Summary………………………………….…………………………………….</t>
  </si>
  <si>
    <t>Enterprise Funds (5000)……………………………………………………………………………………………...…………….</t>
  </si>
  <si>
    <t>Capital Projects Budget Summary……………………………………………………………………...………………..</t>
  </si>
  <si>
    <t>Capital Projects Funds (4000)……………………………………………………………………..…………………………….</t>
  </si>
  <si>
    <t>Debt Service Budget Summary…………………………………………………………….………………………………</t>
  </si>
  <si>
    <t>Debt Service Funds (3000)…………………………………………………………………………..…………………………….</t>
  </si>
  <si>
    <t>Debt Obligations Supplemental Schedule…………………………………………………….……………………..</t>
  </si>
  <si>
    <t>Non Levied Funds – Revenues by Source/Expenditures by Function……………………………...…….</t>
  </si>
  <si>
    <t>Special Assessment Funds – Revenues by Source/Expenditures by Function…………………..….</t>
  </si>
  <si>
    <t>Other Levied Funds – Revenues by Source/Expenditures by Function………………………….……..</t>
  </si>
  <si>
    <t>District Court Fund (2180) – Revenues by Source/Expenditures by Function……………………..…</t>
  </si>
  <si>
    <t>Bridge Fund (2130) – Revenues by Source/Expenditures by Function…………………………….……</t>
  </si>
  <si>
    <t>Road Fund (2110) – Revenues by Source/Expenditures by Function………………………………...….</t>
  </si>
  <si>
    <r>
      <t>THIS IS TO CERTIFY</t>
    </r>
    <r>
      <rPr>
        <sz val="12"/>
        <rFont val="Calibri"/>
        <family val="2"/>
        <scheme val="minor"/>
      </rPr>
      <t xml:space="preserve"> that the Annual Budget for Fiscal 20</t>
    </r>
    <r>
      <rPr>
        <u/>
        <sz val="12"/>
        <rFont val="Calibri"/>
        <family val="2"/>
        <scheme val="minor"/>
      </rPr>
      <t xml:space="preserve">     </t>
    </r>
    <r>
      <rPr>
        <sz val="12"/>
        <rFont val="Calibri"/>
        <family val="2"/>
        <scheme val="minor"/>
      </rPr>
      <t xml:space="preserve">, was prepared according to </t>
    </r>
  </si>
  <si>
    <r>
      <t>County</t>
    </r>
    <r>
      <rPr>
        <sz val="16"/>
        <rFont val="Calibri"/>
        <family val="2"/>
        <scheme val="minor"/>
      </rPr>
      <t xml:space="preserve"> </t>
    </r>
    <r>
      <rPr>
        <b/>
        <sz val="16"/>
        <rFont val="Calibri"/>
        <family val="2"/>
        <scheme val="minor"/>
      </rPr>
      <t>of_____________</t>
    </r>
  </si>
  <si>
    <t>CLASS OF COUNTY</t>
  </si>
  <si>
    <t>COUNTY SEAT</t>
  </si>
  <si>
    <t>YEAR ORGANIZED</t>
  </si>
  <si>
    <t>REGISTERED VOTERS</t>
  </si>
  <si>
    <t>AREA (SQ. MILES)</t>
  </si>
  <si>
    <t>COURTHOUSE ELEVATION</t>
  </si>
  <si>
    <t>INCORPORATED CITIES</t>
  </si>
  <si>
    <t>INCORPORATED TOWNS</t>
  </si>
  <si>
    <t>POPULATION OF COUNTY</t>
  </si>
  <si>
    <t>FORM OF GOVERNMENT</t>
  </si>
  <si>
    <t>NUMBER OF EMPLOYEES (ELECTED)</t>
  </si>
  <si>
    <t>NUMBER OF EMPLOYEES (NON-ELECTED)</t>
  </si>
  <si>
    <t>CLASS OF CITY/TOWN</t>
  </si>
  <si>
    <t>COUNTY LOCATED IN</t>
  </si>
  <si>
    <t>POPULATION OF CITY/TOWN</t>
  </si>
  <si>
    <t>MILES OF STREETS AND ALLEYS</t>
  </si>
  <si>
    <t xml:space="preserve">  WATER RATE PER 1,000 GALLONS</t>
  </si>
  <si>
    <t xml:space="preserve">  NUMBER OF CONSUMERS</t>
  </si>
  <si>
    <t xml:space="preserve">  SEWER RATES</t>
  </si>
  <si>
    <t>Appropriations</t>
  </si>
  <si>
    <t>(3) = (1) + (2)</t>
  </si>
  <si>
    <t>(6) = (9) X (10)</t>
  </si>
  <si>
    <t>(7) = (5) + (6)</t>
  </si>
  <si>
    <t>(8) = (4) + (7)</t>
  </si>
  <si>
    <t>(9) = (6) ÷ (10)</t>
  </si>
  <si>
    <t>Changed the font to Calibri &amp; Cambria</t>
  </si>
  <si>
    <t>throughout document</t>
  </si>
  <si>
    <t>Updated for mill levy determination form</t>
  </si>
  <si>
    <t>Version 1 - March-April 2018</t>
  </si>
  <si>
    <t xml:space="preserve">       *if negative, appropriations exceed the revenues</t>
  </si>
  <si>
    <t>Balance check per fund:</t>
  </si>
  <si>
    <t>Col. 3 - Total Requirements must equal Col. 8 - Total Resources; balance check should be 0</t>
  </si>
  <si>
    <t>Budgeted Cash Reserve Limits for per fund - Counties 33 1/3%; Cities/Towns 50% per 7-6-4034, MCA:</t>
  </si>
  <si>
    <t>2019 - 2020</t>
  </si>
  <si>
    <r>
      <t>The Carry Forward in this column is</t>
    </r>
    <r>
      <rPr>
        <b/>
        <u/>
        <sz val="9"/>
        <color theme="1"/>
        <rFont val="Calibri"/>
        <family val="2"/>
        <scheme val="minor"/>
      </rPr>
      <t xml:space="preserve"> not cumulative</t>
    </r>
    <r>
      <rPr>
        <b/>
        <sz val="9"/>
        <color theme="1"/>
        <rFont val="Calibri"/>
        <family val="2"/>
        <scheme val="minor"/>
      </rPr>
      <t xml:space="preserve"> - the current fiscal year carry forward mills available are the full amount that may be levied in a subsequent year. These mills will be included in the next year's total authorized mill levy.</t>
    </r>
  </si>
  <si>
    <t>2019-2020 April 2019 - V1:</t>
  </si>
  <si>
    <t xml:space="preserve">Updated years; removed 2009-2010; added 2019-2020; </t>
  </si>
  <si>
    <t>1st year of carryforward 2017-2018</t>
  </si>
  <si>
    <t xml:space="preserve">revised carry-forward column when added year; </t>
  </si>
  <si>
    <t>clicking on the tab and selecting  hide - do not delete the tab.</t>
  </si>
  <si>
    <t>Before converting the budget document to PDF, hide the tabs that are not applicable by right</t>
  </si>
  <si>
    <t>If using the File - Save as PDF be sure to select all the applicable pages or select entire workbook</t>
  </si>
  <si>
    <t xml:space="preserve">if you have hidden the tabs you are not using.  The file size should not exceed 10 mb. </t>
  </si>
  <si>
    <t>If you need assistance converting the file to PDF and inserting the additional required schedules</t>
  </si>
  <si>
    <t>contact Local Government Services.</t>
  </si>
  <si>
    <t>Taxable Valuation/Mill Levy 10-year History and Analysis……………………………………..……..………………………</t>
  </si>
  <si>
    <t>Budget Notes</t>
  </si>
  <si>
    <t>Date</t>
  </si>
  <si>
    <t>Name</t>
  </si>
  <si>
    <t>Comments/Notes</t>
  </si>
  <si>
    <t>Potential 
Dollar Amount</t>
  </si>
  <si>
    <r>
      <rPr>
        <b/>
        <u/>
        <sz val="12"/>
        <rFont val="Calibri"/>
        <family val="2"/>
        <scheme val="minor"/>
      </rPr>
      <t>Note</t>
    </r>
    <r>
      <rPr>
        <sz val="12"/>
        <rFont val="Calibri"/>
        <family val="2"/>
        <scheme val="minor"/>
      </rPr>
      <t>:  Budget Notes is a working document; a place for entities to keep a consolidated list of information pertaining to your budget.  
              It is intended for internal use only; it is not a required piece of the budget document.</t>
    </r>
  </si>
  <si>
    <t>Local Government Services Bureau</t>
  </si>
  <si>
    <t>Mitchell Building Room 255, PO Box 200547, Helena, Montana 59620-0547</t>
  </si>
  <si>
    <t>2020 - 2021</t>
  </si>
  <si>
    <t>2020-2021 - May 2020 - V1</t>
  </si>
  <si>
    <t>Print on two pages</t>
  </si>
  <si>
    <t>Date updated, added Bureau behind LGS</t>
  </si>
  <si>
    <t>Real</t>
  </si>
  <si>
    <t>Page 9 History</t>
  </si>
  <si>
    <t>added the carry-forward for 17-18 when moving the years up</t>
  </si>
  <si>
    <t>removed 2010-2011, added 2020-2021 for the 10 years</t>
  </si>
  <si>
    <t>"</t>
  </si>
  <si>
    <t>can be accommodated on one page can right click on the tab at the bottom of the page and click</t>
  </si>
  <si>
    <t>http://sfsd.mt.gov/LGSB/LGSPortal</t>
  </si>
  <si>
    <t>Submit the file through the LGS Entity Portal:</t>
  </si>
  <si>
    <t>Added the FY2021 mill levy form</t>
  </si>
  <si>
    <t>replaced State Acctng Bureau with SFSD</t>
  </si>
  <si>
    <t>Commissioner (Chairman)</t>
  </si>
  <si>
    <t>Personal</t>
  </si>
  <si>
    <t>Special Mobile</t>
  </si>
  <si>
    <t>Manufactured Homes</t>
  </si>
  <si>
    <t>Centrally Assessed</t>
  </si>
  <si>
    <t>Net &amp; Gross Proceeds</t>
  </si>
  <si>
    <t>City/Town of ______________________________</t>
  </si>
  <si>
    <t>LOCAL GOVERNMENT SERVICES BUREAU</t>
  </si>
  <si>
    <t>STATE FINANCIAL SERVICES DIVISION</t>
  </si>
  <si>
    <t>Local Government Services Bureau Portal</t>
  </si>
  <si>
    <t xml:space="preserve">  Lease Revenues</t>
  </si>
  <si>
    <t xml:space="preserve">  Rents</t>
  </si>
  <si>
    <t xml:space="preserve">  Lease Interest Income</t>
  </si>
  <si>
    <t>2021-2022 - May 2021 - V1</t>
  </si>
  <si>
    <t>removed 20110-2012, added 2021-2022 for the 10 years</t>
  </si>
  <si>
    <t>"  "   "</t>
  </si>
  <si>
    <t>Page 16</t>
  </si>
  <si>
    <t>Added leases revenue &amp; lease interest income - GASB 87</t>
  </si>
  <si>
    <t>2021 - 2022</t>
  </si>
  <si>
    <t>LONG-TERM OBLIGATIONS SUPPLEMENT SCHEDULE</t>
  </si>
  <si>
    <t>LOANS, CONTRACTS, NOTES, GENERAL OBLIGATION BONDS, LEASES ETC.</t>
  </si>
  <si>
    <t>FISCAL YEAR 20 _____ - 20 ______</t>
  </si>
  <si>
    <t>LOANS, CONTRACTS, NOTES, LEASES, ETC.</t>
  </si>
  <si>
    <r>
      <t>City/Town/County of _____</t>
    </r>
    <r>
      <rPr>
        <b/>
        <u/>
        <sz val="28"/>
        <rFont val="HelveticaNeueLT Std"/>
        <family val="2"/>
      </rPr>
      <t xml:space="preserve">                                                                          </t>
    </r>
  </si>
  <si>
    <t xml:space="preserve">    Inception of Lease Agreement</t>
  </si>
  <si>
    <t>on _______________________, 20__; and that all financial data and other information</t>
  </si>
  <si>
    <t>ENTITY-WIDE TAXABLE VALUATION</t>
  </si>
  <si>
    <t xml:space="preserve"> TAXABLE VALUATION</t>
  </si>
  <si>
    <t>FY's 2012-2013 through 2016-2017 enter number of mills from prior year budget-page 9.                                                                             FY's 2017-2018 and forward enter number of mills from line (14) of the applicable Mill Levy Determination Form.</t>
  </si>
  <si>
    <t>FY's 2012-2013 through 2016-2017 enter number of mills from prior year budget - page 9.                                               FY's 2017-2018 &amp; forward enter number of mills from line (16) of the applicable Mill Levy Determination Form.</t>
  </si>
  <si>
    <t xml:space="preserve">Mill Levy determination form inflactionary factor updated to .93% </t>
  </si>
  <si>
    <t>Submit the budget through the LGS Local Government Entity Portal.</t>
  </si>
  <si>
    <t xml:space="preserve">Requirements Schedule under the non-tax revenue column. The non-tax detail worksheets should  </t>
  </si>
  <si>
    <t>2022 - 2023</t>
  </si>
  <si>
    <t>http://svc.mt.gov/dor/property/cov</t>
  </si>
  <si>
    <t>Entity-wide</t>
  </si>
  <si>
    <t>2022-2023 - May 2022 - V1</t>
  </si>
  <si>
    <t>Permissive levy</t>
  </si>
  <si>
    <t>Added FY2023 mill levy determination form</t>
  </si>
  <si>
    <t>removed 2012-2013, added 2022-2023 for the 10 years</t>
  </si>
  <si>
    <t>Page 10 - Mill Levy</t>
  </si>
  <si>
    <t>Changed the wording on the budget year to eligible workers employed on July 1st</t>
  </si>
  <si>
    <t>Page 56 - Tax Values</t>
  </si>
  <si>
    <t>Revised the link to DOR</t>
  </si>
  <si>
    <t xml:space="preserve">    Interest and Principal Payments - Leases</t>
  </si>
  <si>
    <t xml:space="preserve">    Interest and Principal Payments </t>
  </si>
  <si>
    <t xml:space="preserve">  Depreciation/Amortization </t>
  </si>
  <si>
    <t>Statement of Mill Levy/Levies for Current Fiscal Year………………..........................…………..………….</t>
  </si>
  <si>
    <t>STATEMENT OF TAX LEVY/LEVIES</t>
  </si>
  <si>
    <t>Please Insert a Statement of Tax Levies</t>
  </si>
  <si>
    <t>Tax Levy Requirements Schedule showing the mill levy by fund.</t>
  </si>
  <si>
    <t>Certified Taxable Valuation Form; a Statement of Tax Levies and the Tax Levy Requirement</t>
  </si>
  <si>
    <t>Schedules for non-voted and voted, and Non-Levied Funds Schedule</t>
  </si>
  <si>
    <t>2022-2023-August 2022-V.2</t>
  </si>
  <si>
    <t>Page 10 a &amp; b</t>
  </si>
  <si>
    <t>Removed the mill levy determination form &amp; permissive levy form</t>
  </si>
  <si>
    <t>Page 10 revised</t>
  </si>
  <si>
    <t>Request a statement of mill levies rather than the forms</t>
  </si>
  <si>
    <t>Removed reference to the mill levy determination form and added statement of levies</t>
  </si>
  <si>
    <t>2023 - 2024</t>
  </si>
  <si>
    <t>2023-2024-April-2023-V1</t>
  </si>
  <si>
    <t>removed 2013-2014, added 2023-2024 for the 10 years</t>
  </si>
  <si>
    <t>Fiscal Year ended June 30, 2025</t>
  </si>
  <si>
    <t>2024 - 2025</t>
  </si>
  <si>
    <t>Updated FYE to 6/30/2025</t>
  </si>
  <si>
    <t>Updated FY to be 2015-2025 for the 10 years</t>
  </si>
  <si>
    <t>Important steps for the Fiscal Year 2025 Budget:</t>
  </si>
  <si>
    <t>1: The Budget Packet must be submitted in PDF format.</t>
  </si>
  <si>
    <t>Budget Message</t>
  </si>
  <si>
    <r>
      <t xml:space="preserve">Requirements Schedule showing the mill levy by fund. </t>
    </r>
    <r>
      <rPr>
        <b/>
        <sz val="12"/>
        <rFont val="Arial"/>
        <family val="2"/>
      </rPr>
      <t>If you need additional special revenue pages</t>
    </r>
  </si>
  <si>
    <r>
      <t xml:space="preserve">funds within each of these categories on one page. </t>
    </r>
    <r>
      <rPr>
        <b/>
        <sz val="12"/>
        <rFont val="Arial"/>
        <family val="2"/>
      </rPr>
      <t>Local governments with more funds than</t>
    </r>
  </si>
  <si>
    <t>NOTE:  See item #5 for new instructions effective with FY2025 budget reports</t>
  </si>
  <si>
    <t xml:space="preserve">A Levy Requirement pages (pages 53 or 54) and/or Non-Levy Requirement Schedule (page 55) </t>
  </si>
  <si>
    <t xml:space="preserve">                       three pages - or, for your convenience this Excel template is provided on </t>
  </si>
  <si>
    <t xml:space="preserve">                        into this file and saved/submitted separately. </t>
  </si>
  <si>
    <t xml:space="preserve">                        Pages 53 - 55 must be submitted to DOA/LGSB as a separate document </t>
  </si>
  <si>
    <t xml:space="preserve">                       in the original Excel format.  You may make a separate copy of these  </t>
  </si>
  <si>
    <t xml:space="preserve">                       the LGSB website so that the information in this packet can be copied and pasted</t>
  </si>
  <si>
    <t>Revised August 2024 - V-1</t>
  </si>
  <si>
    <t>-11-</t>
  </si>
  <si>
    <t>-10-</t>
  </si>
  <si>
    <t>-12-</t>
  </si>
  <si>
    <t xml:space="preserve">                                                                       -13-</t>
  </si>
  <si>
    <t xml:space="preserve">                                                                     -14-</t>
  </si>
  <si>
    <t>-16-</t>
  </si>
  <si>
    <t>-15-</t>
  </si>
  <si>
    <t>**Total shown here should be the total from page 15.</t>
  </si>
  <si>
    <t>*Total shown here should be the total from page 19.</t>
  </si>
  <si>
    <t>Form Prescribed by Department of Administration</t>
  </si>
  <si>
    <t>Refer to the Budget instructions tab - step #5 for more information</t>
  </si>
  <si>
    <t xml:space="preserve">2: Pages 53, 54, and 55 must be submitted as a separate Excel document.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</si>
</sst>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25" x14ac:knownFonts="1">
    <font>
      <sz val="12"/>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Times New Roman"/>
      <family val="1"/>
    </font>
    <font>
      <b/>
      <sz val="14"/>
      <name val="Times New Roman"/>
      <family val="1"/>
    </font>
    <font>
      <b/>
      <sz val="12"/>
      <name val="Times New Roman"/>
      <family val="1"/>
    </font>
    <font>
      <b/>
      <sz val="12"/>
      <name val="Arial"/>
      <family val="2"/>
    </font>
    <font>
      <sz val="11"/>
      <color indexed="8"/>
      <name val="Times New Roman"/>
      <family val="1"/>
    </font>
    <font>
      <sz val="12"/>
      <color indexed="8"/>
      <name val="Times New Roman"/>
      <family val="1"/>
    </font>
    <font>
      <sz val="12"/>
      <color indexed="8"/>
      <name val="Times New Roman"/>
      <family val="1"/>
    </font>
    <font>
      <sz val="12"/>
      <color indexed="8"/>
      <name val="Arial"/>
      <family val="2"/>
    </font>
    <font>
      <b/>
      <sz val="10"/>
      <color indexed="8"/>
      <name val="Arial"/>
      <family val="2"/>
    </font>
    <font>
      <sz val="10"/>
      <name val="Times New Roman"/>
      <family val="1"/>
    </font>
    <font>
      <sz val="10"/>
      <color indexed="8"/>
      <name val="Times New Roman"/>
      <family val="1"/>
    </font>
    <font>
      <sz val="10"/>
      <color indexed="8"/>
      <name val="Arial"/>
      <family val="2"/>
    </font>
    <font>
      <sz val="11"/>
      <color indexed="8"/>
      <name val="Times New Roman"/>
      <family val="1"/>
    </font>
    <font>
      <sz val="11"/>
      <name val="Times New Roman"/>
      <family val="1"/>
    </font>
    <font>
      <u/>
      <sz val="10"/>
      <color indexed="8"/>
      <name val="Arial"/>
      <family val="2"/>
    </font>
    <font>
      <sz val="12"/>
      <name val="Arial"/>
      <family val="2"/>
    </font>
    <font>
      <sz val="12"/>
      <name val="Arial"/>
      <family val="2"/>
    </font>
    <font>
      <sz val="12"/>
      <name val="Arial"/>
      <family val="2"/>
    </font>
    <font>
      <b/>
      <sz val="10"/>
      <name val="Arial"/>
      <family val="2"/>
    </font>
    <font>
      <sz val="10"/>
      <name val="Arial"/>
      <family val="2"/>
    </font>
    <font>
      <sz val="10"/>
      <color indexed="8"/>
      <name val="Symbol"/>
      <family val="1"/>
      <charset val="2"/>
    </font>
    <font>
      <sz val="12"/>
      <name val="Century Schoolbook"/>
      <family val="1"/>
    </font>
    <font>
      <sz val="8"/>
      <name val="Century Schoolbook"/>
      <family val="1"/>
    </font>
    <font>
      <sz val="11"/>
      <name val="Century Schoolbook"/>
      <family val="1"/>
    </font>
    <font>
      <b/>
      <sz val="9"/>
      <name val="Century Schoolbook"/>
      <family val="1"/>
    </font>
    <font>
      <sz val="14"/>
      <name val="Arial"/>
      <family val="2"/>
    </font>
    <font>
      <b/>
      <sz val="12"/>
      <name val="Arial"/>
      <family val="2"/>
    </font>
    <font>
      <sz val="10"/>
      <color indexed="81"/>
      <name val="Tahoma"/>
      <family val="2"/>
    </font>
    <font>
      <b/>
      <i/>
      <u/>
      <sz val="12"/>
      <name val="Arial"/>
      <family val="2"/>
    </font>
    <font>
      <b/>
      <sz val="20"/>
      <color theme="1"/>
      <name val="Calibri"/>
      <family val="2"/>
      <scheme val="minor"/>
    </font>
    <font>
      <sz val="16"/>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9"/>
      <color indexed="81"/>
      <name val="Tahoma"/>
      <family val="2"/>
    </font>
    <font>
      <sz val="12"/>
      <color rgb="FFFF0000"/>
      <name val="Times New Roman"/>
      <family val="1"/>
    </font>
    <font>
      <b/>
      <sz val="12"/>
      <color rgb="FF0070C0"/>
      <name val="Times New Roman"/>
      <family val="1"/>
    </font>
    <font>
      <b/>
      <sz val="14"/>
      <color rgb="FFC00000"/>
      <name val="Arial"/>
      <family val="2"/>
    </font>
    <font>
      <b/>
      <sz val="9"/>
      <color theme="1"/>
      <name val="Calibri"/>
      <family val="2"/>
      <scheme val="minor"/>
    </font>
    <font>
      <u/>
      <sz val="12"/>
      <color theme="10"/>
      <name val="Arial"/>
      <family val="2"/>
    </font>
    <font>
      <i/>
      <sz val="9"/>
      <color rgb="FFFF0000"/>
      <name val="Arial"/>
      <family val="2"/>
    </font>
    <font>
      <b/>
      <sz val="14"/>
      <name val="Calibri"/>
      <family val="2"/>
      <scheme val="minor"/>
    </font>
    <font>
      <sz val="12"/>
      <name val="Calibri"/>
      <family val="2"/>
      <scheme val="minor"/>
    </font>
    <font>
      <b/>
      <sz val="12"/>
      <name val="Calibri"/>
      <family val="2"/>
      <scheme val="minor"/>
    </font>
    <font>
      <b/>
      <u/>
      <sz val="12"/>
      <name val="Calibri"/>
      <family val="2"/>
      <scheme val="minor"/>
    </font>
    <font>
      <u/>
      <sz val="12"/>
      <name val="Calibri"/>
      <family val="2"/>
      <scheme val="minor"/>
    </font>
    <font>
      <sz val="14"/>
      <name val="Calibri"/>
      <family val="2"/>
      <scheme val="minor"/>
    </font>
    <font>
      <b/>
      <u/>
      <sz val="14"/>
      <name val="Calibri"/>
      <family val="2"/>
      <scheme val="minor"/>
    </font>
    <font>
      <u/>
      <sz val="14"/>
      <name val="Calibri"/>
      <family val="2"/>
      <scheme val="minor"/>
    </font>
    <font>
      <sz val="9"/>
      <name val="Calibri"/>
      <family val="2"/>
      <scheme val="minor"/>
    </font>
    <font>
      <b/>
      <u/>
      <sz val="11"/>
      <name val="Calibri"/>
      <family val="2"/>
      <scheme val="minor"/>
    </font>
    <font>
      <sz val="16"/>
      <name val="Calibri"/>
      <family val="2"/>
      <scheme val="minor"/>
    </font>
    <font>
      <sz val="10"/>
      <name val="Calibri"/>
      <family val="2"/>
      <scheme val="minor"/>
    </font>
    <font>
      <b/>
      <sz val="10"/>
      <name val="Calibri"/>
      <family val="2"/>
      <scheme val="minor"/>
    </font>
    <font>
      <b/>
      <sz val="11"/>
      <name val="Calibri"/>
      <family val="2"/>
      <scheme val="minor"/>
    </font>
    <font>
      <b/>
      <sz val="18"/>
      <name val="Calibri"/>
      <family val="2"/>
      <scheme val="minor"/>
    </font>
    <font>
      <b/>
      <sz val="12"/>
      <color theme="1"/>
      <name val="Calibri"/>
      <family val="2"/>
      <scheme val="minor"/>
    </font>
    <font>
      <b/>
      <u/>
      <sz val="16"/>
      <name val="Calibri"/>
      <family val="2"/>
      <scheme val="minor"/>
    </font>
    <font>
      <b/>
      <sz val="12"/>
      <color indexed="8"/>
      <name val="Calibri"/>
      <family val="2"/>
      <scheme val="minor"/>
    </font>
    <font>
      <b/>
      <sz val="11"/>
      <color indexed="8"/>
      <name val="Calibri"/>
      <family val="2"/>
      <scheme val="minor"/>
    </font>
    <font>
      <sz val="12"/>
      <color indexed="8"/>
      <name val="Calibri"/>
      <family val="2"/>
      <scheme val="minor"/>
    </font>
    <font>
      <u/>
      <sz val="12"/>
      <color indexed="8"/>
      <name val="Calibri"/>
      <family val="2"/>
      <scheme val="minor"/>
    </font>
    <font>
      <sz val="11"/>
      <color indexed="8"/>
      <name val="Calibri"/>
      <family val="2"/>
      <scheme val="minor"/>
    </font>
    <font>
      <b/>
      <u/>
      <sz val="12"/>
      <color indexed="8"/>
      <name val="Calibri"/>
      <family val="2"/>
      <scheme val="minor"/>
    </font>
    <font>
      <sz val="10"/>
      <color indexed="8"/>
      <name val="Calibri"/>
      <family val="2"/>
      <scheme val="minor"/>
    </font>
    <font>
      <b/>
      <sz val="16"/>
      <name val="Cambria"/>
      <family val="1"/>
      <scheme val="major"/>
    </font>
    <font>
      <b/>
      <sz val="12"/>
      <name val="Cambria"/>
      <family val="1"/>
      <scheme val="major"/>
    </font>
    <font>
      <b/>
      <sz val="14"/>
      <name val="Cambria"/>
      <family val="1"/>
      <scheme val="major"/>
    </font>
    <font>
      <b/>
      <sz val="18"/>
      <name val="Cambria"/>
      <family val="1"/>
      <scheme val="major"/>
    </font>
    <font>
      <b/>
      <sz val="14"/>
      <color indexed="8"/>
      <name val="Calibri"/>
      <family val="2"/>
      <scheme val="minor"/>
    </font>
    <font>
      <sz val="9"/>
      <color indexed="8"/>
      <name val="Calibri"/>
      <family val="2"/>
      <scheme val="minor"/>
    </font>
    <font>
      <b/>
      <sz val="10"/>
      <color indexed="8"/>
      <name val="Calibri"/>
      <family val="2"/>
      <scheme val="minor"/>
    </font>
    <font>
      <u val="double"/>
      <sz val="12"/>
      <color indexed="8"/>
      <name val="Calibri"/>
      <family val="2"/>
      <scheme val="minor"/>
    </font>
    <font>
      <sz val="14"/>
      <color indexed="8"/>
      <name val="Calibri"/>
      <family val="2"/>
      <scheme val="minor"/>
    </font>
    <font>
      <u/>
      <sz val="14"/>
      <color indexed="8"/>
      <name val="Calibri"/>
      <family val="2"/>
      <scheme val="minor"/>
    </font>
    <font>
      <b/>
      <sz val="8"/>
      <color indexed="8"/>
      <name val="Calibri"/>
      <family val="2"/>
      <scheme val="minor"/>
    </font>
    <font>
      <sz val="8"/>
      <color indexed="8"/>
      <name val="Calibri"/>
      <family val="2"/>
      <scheme val="minor"/>
    </font>
    <font>
      <b/>
      <sz val="8"/>
      <name val="Calibri"/>
      <family val="2"/>
      <scheme val="minor"/>
    </font>
    <font>
      <i/>
      <sz val="8"/>
      <color rgb="FFFF0000"/>
      <name val="Calibri"/>
      <family val="2"/>
      <scheme val="minor"/>
    </font>
    <font>
      <sz val="8"/>
      <name val="Calibri"/>
      <family val="2"/>
      <scheme val="minor"/>
    </font>
    <font>
      <sz val="12"/>
      <color rgb="FFFF0000"/>
      <name val="Calibri"/>
      <family val="2"/>
      <scheme val="minor"/>
    </font>
    <font>
      <i/>
      <sz val="10"/>
      <color rgb="FFFF0000"/>
      <name val="Calibri"/>
      <family val="2"/>
      <scheme val="minor"/>
    </font>
    <font>
      <b/>
      <sz val="20"/>
      <name val="Calibri"/>
      <family val="2"/>
      <scheme val="minor"/>
    </font>
    <font>
      <b/>
      <sz val="16"/>
      <name val="Calibri"/>
      <family val="2"/>
      <scheme val="minor"/>
    </font>
    <font>
      <b/>
      <sz val="36"/>
      <name val="Calibri"/>
      <family val="2"/>
      <scheme val="minor"/>
    </font>
    <font>
      <b/>
      <sz val="30"/>
      <name val="Calibri"/>
      <family val="2"/>
      <scheme val="minor"/>
    </font>
    <font>
      <sz val="12"/>
      <color rgb="FF000000"/>
      <name val="Calibri"/>
      <family val="2"/>
      <scheme val="minor"/>
    </font>
    <font>
      <sz val="18"/>
      <name val="Calibri"/>
      <family val="2"/>
      <scheme val="minor"/>
    </font>
    <font>
      <u val="double"/>
      <sz val="12"/>
      <name val="Calibri"/>
      <family val="2"/>
      <scheme val="minor"/>
    </font>
    <font>
      <b/>
      <sz val="9"/>
      <color indexed="8"/>
      <name val="Calibri"/>
      <family val="2"/>
      <scheme val="minor"/>
    </font>
    <font>
      <b/>
      <sz val="16"/>
      <color indexed="8"/>
      <name val="Calibri"/>
      <family val="2"/>
      <scheme val="minor"/>
    </font>
    <font>
      <b/>
      <i/>
      <sz val="10"/>
      <color theme="5"/>
      <name val="Calibri"/>
      <family val="2"/>
      <scheme val="minor"/>
    </font>
    <font>
      <b/>
      <i/>
      <sz val="9"/>
      <color theme="5"/>
      <name val="Calibri"/>
      <family val="2"/>
      <scheme val="minor"/>
    </font>
    <font>
      <i/>
      <sz val="8"/>
      <color theme="5"/>
      <name val="Calibri"/>
      <family val="2"/>
      <scheme val="minor"/>
    </font>
    <font>
      <sz val="8"/>
      <color theme="5"/>
      <name val="Calibri"/>
      <family val="2"/>
      <scheme val="minor"/>
    </font>
    <font>
      <b/>
      <u/>
      <sz val="9"/>
      <color theme="1"/>
      <name val="Calibri"/>
      <family val="2"/>
      <scheme val="minor"/>
    </font>
    <font>
      <u/>
      <sz val="11"/>
      <color theme="10"/>
      <name val="Calibri"/>
      <family val="2"/>
      <scheme val="minor"/>
    </font>
    <font>
      <sz val="9"/>
      <name val="Times New Roman"/>
      <family val="1"/>
    </font>
    <font>
      <sz val="12"/>
      <name val="Arial"/>
      <family val="2"/>
    </font>
    <font>
      <b/>
      <sz val="14"/>
      <color theme="1"/>
      <name val="Calibri"/>
      <family val="2"/>
      <scheme val="minor"/>
    </font>
    <font>
      <b/>
      <sz val="18"/>
      <color theme="3"/>
      <name val="HelveticaNeueLT Std"/>
      <family val="2"/>
    </font>
    <font>
      <b/>
      <sz val="16"/>
      <color theme="3"/>
      <name val="HelveticaNeueLT Std"/>
      <family val="2"/>
    </font>
    <font>
      <b/>
      <sz val="12"/>
      <color theme="3"/>
      <name val="HelveticaNeueLT Std"/>
      <family val="2"/>
    </font>
    <font>
      <b/>
      <sz val="14"/>
      <color theme="3"/>
      <name val="HelveticaNeueLT Std"/>
      <family val="2"/>
    </font>
    <font>
      <sz val="12"/>
      <name val="HelveticaNeueLT Std Med"/>
      <family val="2"/>
    </font>
    <font>
      <b/>
      <sz val="36"/>
      <name val="HelveticaNeueLT Std"/>
      <family val="2"/>
    </font>
    <font>
      <b/>
      <sz val="30"/>
      <name val="HelveticaNeueLT Std"/>
      <family val="2"/>
    </font>
    <font>
      <b/>
      <sz val="24"/>
      <name val="HelveticaNeueLT Std"/>
      <family val="2"/>
    </font>
    <font>
      <b/>
      <sz val="18"/>
      <name val="HelveticaNeueLT Std"/>
      <family val="2"/>
    </font>
    <font>
      <sz val="12"/>
      <name val="HelveticaNeueLT Std"/>
      <family val="2"/>
    </font>
    <font>
      <b/>
      <sz val="28"/>
      <name val="HelveticaNeueLT Std"/>
      <family val="2"/>
    </font>
    <font>
      <b/>
      <u/>
      <sz val="28"/>
      <name val="HelveticaNeueLT Std"/>
      <family val="2"/>
    </font>
    <font>
      <sz val="10"/>
      <name val="HelveticaNeueLT Std"/>
      <family val="2"/>
    </font>
    <font>
      <sz val="11"/>
      <name val="HelveticaNeueLT Std Lt"/>
      <family val="2"/>
    </font>
    <font>
      <b/>
      <sz val="20"/>
      <name val="Arial"/>
      <family val="2"/>
    </font>
    <font>
      <i/>
      <sz val="12"/>
      <name val="Arial"/>
      <family val="2"/>
    </font>
    <font>
      <b/>
      <u/>
      <sz val="12"/>
      <name val="Arial"/>
      <family val="2"/>
    </font>
  </fonts>
  <fills count="11">
    <fill>
      <patternFill patternType="none"/>
    </fill>
    <fill>
      <patternFill patternType="gray125"/>
    </fill>
    <fill>
      <patternFill patternType="solid">
        <fgColor indexed="9"/>
      </patternFill>
    </fill>
    <fill>
      <patternFill patternType="solid">
        <fgColor indexed="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9" tint="0.59999389629810485"/>
        <bgColor indexed="64"/>
      </patternFill>
    </fill>
  </fills>
  <borders count="140">
    <border>
      <left/>
      <right/>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top style="medium">
        <color indexed="8"/>
      </top>
      <bottom/>
      <diagonal/>
    </border>
    <border>
      <left style="thin">
        <color indexed="8"/>
      </left>
      <right/>
      <top style="medium">
        <color indexed="8"/>
      </top>
      <bottom/>
      <diagonal/>
    </border>
    <border>
      <left style="thin">
        <color indexed="8"/>
      </left>
      <right style="medium">
        <color indexed="8"/>
      </right>
      <top style="medium">
        <color indexed="8"/>
      </top>
      <bottom/>
      <diagonal/>
    </border>
    <border>
      <left style="thin">
        <color indexed="8"/>
      </left>
      <right/>
      <top/>
      <bottom/>
      <diagonal/>
    </border>
    <border>
      <left style="thin">
        <color indexed="8"/>
      </left>
      <right style="medium">
        <color indexed="8"/>
      </right>
      <top/>
      <bottom/>
      <diagonal/>
    </border>
    <border>
      <left style="medium">
        <color indexed="8"/>
      </left>
      <right/>
      <top/>
      <bottom style="medium">
        <color indexed="8"/>
      </bottom>
      <diagonal/>
    </border>
    <border>
      <left style="thin">
        <color indexed="8"/>
      </left>
      <right/>
      <top/>
      <bottom style="medium">
        <color indexed="8"/>
      </bottom>
      <diagonal/>
    </border>
    <border>
      <left style="thin">
        <color indexed="8"/>
      </left>
      <right style="medium">
        <color indexed="8"/>
      </right>
      <top/>
      <bottom style="medium">
        <color indexed="8"/>
      </bottom>
      <diagonal/>
    </border>
    <border>
      <left style="medium">
        <color indexed="8"/>
      </left>
      <right/>
      <top/>
      <bottom style="thin">
        <color indexed="8"/>
      </bottom>
      <diagonal/>
    </border>
    <border>
      <left style="thin">
        <color indexed="8"/>
      </left>
      <right/>
      <top/>
      <bottom style="thin">
        <color indexed="8"/>
      </bottom>
      <diagonal/>
    </border>
    <border>
      <left style="thin">
        <color indexed="8"/>
      </left>
      <right style="medium">
        <color indexed="8"/>
      </right>
      <top/>
      <bottom style="thin">
        <color indexed="8"/>
      </bottom>
      <diagonal/>
    </border>
    <border>
      <left style="thin">
        <color indexed="8"/>
      </left>
      <right/>
      <top/>
      <bottom style="double">
        <color indexed="8"/>
      </bottom>
      <diagonal/>
    </border>
    <border>
      <left/>
      <right/>
      <top/>
      <bottom style="medium">
        <color indexed="8"/>
      </bottom>
      <diagonal/>
    </border>
    <border>
      <left/>
      <right style="medium">
        <color indexed="8"/>
      </right>
      <top/>
      <bottom style="medium">
        <color indexed="8"/>
      </bottom>
      <diagonal/>
    </border>
    <border>
      <left style="thin">
        <color indexed="8"/>
      </left>
      <right style="thin">
        <color indexed="8"/>
      </right>
      <top style="thin">
        <color indexed="8"/>
      </top>
      <bottom style="double">
        <color indexed="8"/>
      </bottom>
      <diagonal/>
    </border>
    <border>
      <left style="thin">
        <color indexed="8"/>
      </left>
      <right style="medium">
        <color indexed="8"/>
      </right>
      <top style="thin">
        <color indexed="8"/>
      </top>
      <bottom style="double">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medium">
        <color indexed="8"/>
      </right>
      <top style="medium">
        <color indexed="8"/>
      </top>
      <bottom style="medium">
        <color indexed="8"/>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medium">
        <color indexed="8"/>
      </left>
      <right style="thin">
        <color indexed="8"/>
      </right>
      <top/>
      <bottom/>
      <diagonal/>
    </border>
    <border>
      <left style="thin">
        <color indexed="8"/>
      </left>
      <right style="thin">
        <color indexed="8"/>
      </right>
      <top/>
      <bottom/>
      <diagonal/>
    </border>
    <border>
      <left/>
      <right/>
      <top/>
      <bottom style="thin">
        <color indexed="8"/>
      </bottom>
      <diagonal/>
    </border>
    <border>
      <left/>
      <right style="medium">
        <color indexed="8"/>
      </right>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right style="thin">
        <color indexed="8"/>
      </right>
      <top/>
      <bottom/>
      <diagonal/>
    </border>
    <border>
      <left/>
      <right style="thin">
        <color indexed="8"/>
      </right>
      <top/>
      <bottom style="thin">
        <color indexed="8"/>
      </bottom>
      <diagonal/>
    </border>
    <border>
      <left style="medium">
        <color indexed="8"/>
      </left>
      <right style="thin">
        <color indexed="8"/>
      </right>
      <top style="thin">
        <color indexed="8"/>
      </top>
      <bottom/>
      <diagonal/>
    </border>
    <border>
      <left/>
      <right/>
      <top style="thin">
        <color indexed="8"/>
      </top>
      <bottom/>
      <diagonal/>
    </border>
    <border>
      <left/>
      <right style="medium">
        <color indexed="8"/>
      </right>
      <top style="thin">
        <color indexed="8"/>
      </top>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style="double">
        <color indexed="8"/>
      </right>
      <top style="thin">
        <color indexed="8"/>
      </top>
      <bottom/>
      <diagonal/>
    </border>
    <border>
      <left style="double">
        <color indexed="8"/>
      </left>
      <right/>
      <top style="thin">
        <color indexed="8"/>
      </top>
      <bottom/>
      <diagonal/>
    </border>
    <border>
      <left/>
      <right/>
      <top style="thin">
        <color indexed="8"/>
      </top>
      <bottom style="thin">
        <color indexed="64"/>
      </bottom>
      <diagonal/>
    </border>
    <border>
      <left/>
      <right style="double">
        <color indexed="8"/>
      </right>
      <top/>
      <bottom/>
      <diagonal/>
    </border>
    <border>
      <left/>
      <right/>
      <top/>
      <bottom style="thin">
        <color indexed="64"/>
      </bottom>
      <diagonal/>
    </border>
    <border>
      <left/>
      <right style="double">
        <color indexed="8"/>
      </right>
      <top/>
      <bottom style="thin">
        <color indexed="8"/>
      </bottom>
      <diagonal/>
    </border>
    <border>
      <left style="double">
        <color indexed="8"/>
      </left>
      <right/>
      <top/>
      <bottom style="thin">
        <color indexed="8"/>
      </bottom>
      <diagonal/>
    </border>
    <border>
      <left style="double">
        <color indexed="8"/>
      </left>
      <right/>
      <top/>
      <bottom/>
      <diagonal/>
    </border>
    <border>
      <left style="thin">
        <color indexed="8"/>
      </left>
      <right/>
      <top style="thin">
        <color indexed="8"/>
      </top>
      <bottom style="thin">
        <color indexed="8"/>
      </bottom>
      <diagonal/>
    </border>
    <border>
      <left/>
      <right style="thin">
        <color indexed="8"/>
      </right>
      <top style="thin">
        <color indexed="8"/>
      </top>
      <bottom/>
      <diagonal/>
    </border>
    <border>
      <left/>
      <right/>
      <top style="double">
        <color indexed="8"/>
      </top>
      <bottom style="thin">
        <color indexed="8"/>
      </bottom>
      <diagonal/>
    </border>
    <border>
      <left style="thin">
        <color indexed="8"/>
      </left>
      <right style="thin">
        <color indexed="8"/>
      </right>
      <top/>
      <bottom style="medium">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bottom style="medium">
        <color indexed="8"/>
      </bottom>
      <diagonal/>
    </border>
    <border>
      <left/>
      <right style="double">
        <color indexed="8"/>
      </right>
      <top style="medium">
        <color indexed="8"/>
      </top>
      <bottom/>
      <diagonal/>
    </border>
    <border>
      <left style="thin">
        <color indexed="8"/>
      </left>
      <right style="double">
        <color indexed="8"/>
      </right>
      <top style="thin">
        <color indexed="8"/>
      </top>
      <bottom style="thin">
        <color indexed="8"/>
      </bottom>
      <diagonal/>
    </border>
    <border>
      <left/>
      <right style="thin">
        <color indexed="8"/>
      </right>
      <top/>
      <bottom style="double">
        <color indexed="8"/>
      </bottom>
      <diagonal/>
    </border>
    <border>
      <left style="thin">
        <color indexed="8"/>
      </left>
      <right style="double">
        <color indexed="8"/>
      </right>
      <top/>
      <bottom style="double">
        <color indexed="8"/>
      </bottom>
      <diagonal/>
    </border>
    <border>
      <left style="thin">
        <color indexed="8"/>
      </left>
      <right style="medium">
        <color indexed="8"/>
      </right>
      <top/>
      <bottom style="double">
        <color indexed="8"/>
      </bottom>
      <diagonal/>
    </border>
    <border>
      <left style="medium">
        <color indexed="8"/>
      </left>
      <right/>
      <top/>
      <bottom style="double">
        <color indexed="8"/>
      </bottom>
      <diagonal/>
    </border>
    <border>
      <left style="medium">
        <color indexed="8"/>
      </left>
      <right style="thin">
        <color indexed="8"/>
      </right>
      <top/>
      <bottom style="medium">
        <color indexed="8"/>
      </bottom>
      <diagonal/>
    </border>
    <border>
      <left/>
      <right style="thin">
        <color indexed="8"/>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double">
        <color indexed="8"/>
      </top>
      <bottom/>
      <diagonal/>
    </border>
    <border>
      <left/>
      <right/>
      <top style="double">
        <color indexed="8"/>
      </top>
      <bottom/>
      <diagonal/>
    </border>
    <border>
      <left/>
      <right/>
      <top/>
      <bottom style="double">
        <color indexed="8"/>
      </bottom>
      <diagonal/>
    </border>
    <border>
      <left style="double">
        <color indexed="8"/>
      </left>
      <right/>
      <top style="double">
        <color indexed="8"/>
      </top>
      <bottom/>
      <diagonal/>
    </border>
    <border>
      <left/>
      <right style="double">
        <color indexed="8"/>
      </right>
      <top style="double">
        <color indexed="8"/>
      </top>
      <bottom/>
      <diagonal/>
    </border>
    <border>
      <left style="double">
        <color indexed="8"/>
      </left>
      <right/>
      <top/>
      <bottom style="double">
        <color indexed="8"/>
      </bottom>
      <diagonal/>
    </border>
    <border>
      <left/>
      <right style="double">
        <color indexed="8"/>
      </right>
      <top/>
      <bottom style="double">
        <color indexed="8"/>
      </bottom>
      <diagonal/>
    </border>
    <border>
      <left/>
      <right style="medium">
        <color indexed="8"/>
      </right>
      <top style="double">
        <color indexed="8"/>
      </top>
      <bottom style="medium">
        <color indexed="8"/>
      </bottom>
      <diagonal/>
    </border>
    <border>
      <left/>
      <right/>
      <top style="thin">
        <color indexed="64"/>
      </top>
      <bottom/>
      <diagonal/>
    </border>
    <border>
      <left style="thin">
        <color indexed="64"/>
      </left>
      <right/>
      <top/>
      <bottom/>
      <diagonal/>
    </border>
    <border>
      <left/>
      <right style="medium">
        <color indexed="8"/>
      </right>
      <top style="double">
        <color indexed="8"/>
      </top>
      <bottom/>
      <diagonal/>
    </border>
    <border>
      <left style="thin">
        <color indexed="8"/>
      </left>
      <right style="medium">
        <color indexed="8"/>
      </right>
      <top style="thin">
        <color indexed="8"/>
      </top>
      <bottom style="medium">
        <color indexed="8"/>
      </bottom>
      <diagonal/>
    </border>
    <border>
      <left/>
      <right style="double">
        <color indexed="8"/>
      </right>
      <top style="thin">
        <color indexed="8"/>
      </top>
      <bottom style="double">
        <color indexed="8"/>
      </bottom>
      <diagonal/>
    </border>
    <border>
      <left/>
      <right style="medium">
        <color indexed="8"/>
      </right>
      <top style="thin">
        <color indexed="8"/>
      </top>
      <bottom style="double">
        <color indexed="8"/>
      </bottom>
      <diagonal/>
    </border>
    <border>
      <left style="thin">
        <color indexed="8"/>
      </left>
      <right style="double">
        <color indexed="8"/>
      </right>
      <top/>
      <bottom style="thin">
        <color indexed="8"/>
      </bottom>
      <diagonal/>
    </border>
    <border>
      <left style="thin">
        <color indexed="8"/>
      </left>
      <right style="thin">
        <color indexed="8"/>
      </right>
      <top style="double">
        <color indexed="8"/>
      </top>
      <bottom/>
      <diagonal/>
    </border>
    <border>
      <left style="thin">
        <color indexed="8"/>
      </left>
      <right style="medium">
        <color indexed="8"/>
      </right>
      <top style="double">
        <color indexed="8"/>
      </top>
      <bottom/>
      <diagonal/>
    </border>
    <border>
      <left style="thin">
        <color indexed="8"/>
      </left>
      <right style="thin">
        <color indexed="8"/>
      </right>
      <top/>
      <bottom style="double">
        <color indexed="8"/>
      </bottom>
      <diagonal/>
    </border>
    <border>
      <left/>
      <right style="thin">
        <color indexed="8"/>
      </right>
      <top style="thin">
        <color indexed="8"/>
      </top>
      <bottom style="double">
        <color indexed="8"/>
      </bottom>
      <diagonal/>
    </border>
    <border>
      <left/>
      <right style="thin">
        <color indexed="8"/>
      </right>
      <top style="thin">
        <color indexed="8"/>
      </top>
      <bottom style="medium">
        <color indexed="8"/>
      </bottom>
      <diagonal/>
    </border>
    <border>
      <left/>
      <right/>
      <top style="medium">
        <color indexed="8"/>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right style="medium">
        <color indexed="64"/>
      </right>
      <top style="medium">
        <color indexed="64"/>
      </top>
      <bottom/>
      <diagonal/>
    </border>
    <border>
      <left/>
      <right style="medium">
        <color indexed="64"/>
      </right>
      <top/>
      <bottom style="double">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8"/>
      </left>
      <right style="thin">
        <color indexed="64"/>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8"/>
      </left>
      <right style="thin">
        <color indexed="64"/>
      </right>
      <top style="thin">
        <color indexed="8"/>
      </top>
      <bottom/>
      <diagonal/>
    </border>
    <border>
      <left/>
      <right/>
      <top style="thin">
        <color indexed="64"/>
      </top>
      <bottom style="thin">
        <color indexed="64"/>
      </bottom>
      <diagonal/>
    </border>
    <border>
      <left/>
      <right/>
      <top style="medium">
        <color indexed="64"/>
      </top>
      <bottom style="thin">
        <color indexed="64"/>
      </bottom>
      <diagonal/>
    </border>
    <border>
      <left style="thin">
        <color indexed="8"/>
      </left>
      <right/>
      <top style="thin">
        <color indexed="8"/>
      </top>
      <bottom style="medium">
        <color indexed="8"/>
      </bottom>
      <diagonal/>
    </border>
    <border>
      <left/>
      <right style="double">
        <color auto="1"/>
      </right>
      <top/>
      <bottom/>
      <diagonal/>
    </border>
    <border>
      <left/>
      <right style="double">
        <color indexed="64"/>
      </right>
      <top style="double">
        <color indexed="64"/>
      </top>
      <bottom/>
      <diagonal/>
    </border>
    <border>
      <left/>
      <right style="double">
        <color indexed="64"/>
      </right>
      <top/>
      <bottom style="double">
        <color indexed="64"/>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medium">
        <color indexed="8"/>
      </top>
      <bottom style="thin">
        <color indexed="8"/>
      </bottom>
      <diagonal/>
    </border>
    <border>
      <left/>
      <right/>
      <top/>
      <bottom style="thin">
        <color rgb="FFFF0000"/>
      </bottom>
      <diagonal/>
    </border>
    <border>
      <left style="medium">
        <color indexed="8"/>
      </left>
      <right/>
      <top style="thin">
        <color indexed="8"/>
      </top>
      <bottom style="medium">
        <color indexed="8"/>
      </bottom>
      <diagonal/>
    </border>
    <border>
      <left style="thin">
        <color indexed="8"/>
      </left>
      <right style="medium">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8"/>
      </bottom>
      <diagonal/>
    </border>
    <border>
      <left style="medium">
        <color indexed="64"/>
      </left>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8"/>
      </left>
      <right/>
      <top/>
      <bottom style="medium">
        <color indexed="8"/>
      </bottom>
      <diagonal/>
    </border>
    <border>
      <left/>
      <right style="medium">
        <color indexed="8"/>
      </right>
      <top/>
      <bottom style="medium">
        <color indexed="8"/>
      </bottom>
      <diagonal/>
    </border>
  </borders>
  <cellStyleXfs count="15">
    <xf numFmtId="0" fontId="0" fillId="0" borderId="0"/>
    <xf numFmtId="0" fontId="6" fillId="0" borderId="0"/>
    <xf numFmtId="0" fontId="5" fillId="0" borderId="0"/>
    <xf numFmtId="0" fontId="4" fillId="0" borderId="0"/>
    <xf numFmtId="0" fontId="4" fillId="0" borderId="0"/>
    <xf numFmtId="0" fontId="23" fillId="0" borderId="0"/>
    <xf numFmtId="0" fontId="47" fillId="0" borderId="0" applyNumberFormat="0" applyFill="0" applyBorder="0" applyAlignment="0" applyProtection="0"/>
    <xf numFmtId="0" fontId="3" fillId="0" borderId="0"/>
    <xf numFmtId="1" fontId="19" fillId="0" borderId="0"/>
    <xf numFmtId="0" fontId="104" fillId="0" borderId="0" applyNumberForma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106" fillId="0" borderId="0" applyFont="0" applyFill="0" applyBorder="0" applyAlignment="0" applyProtection="0"/>
    <xf numFmtId="0" fontId="2" fillId="0" borderId="0"/>
    <xf numFmtId="0" fontId="1" fillId="0" borderId="0"/>
  </cellStyleXfs>
  <cellXfs count="1374">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8" fillId="0" borderId="0" xfId="0" applyFont="1"/>
    <xf numFmtId="0" fontId="12" fillId="0" borderId="0" xfId="0" applyFont="1"/>
    <xf numFmtId="0" fontId="14" fillId="0" borderId="0" xfId="0" applyFont="1"/>
    <xf numFmtId="0" fontId="12" fillId="0" borderId="0" xfId="0" applyFont="1" applyAlignment="1">
      <alignment horizontal="centerContinuous"/>
    </xf>
    <xf numFmtId="0" fontId="13" fillId="0" borderId="0" xfId="0" applyFont="1"/>
    <xf numFmtId="0" fontId="15" fillId="0" borderId="0" xfId="0" applyFont="1"/>
    <xf numFmtId="37" fontId="18" fillId="2" borderId="0" xfId="0" applyNumberFormat="1" applyFont="1" applyFill="1" applyAlignment="1">
      <alignment horizontal="right"/>
    </xf>
    <xf numFmtId="0" fontId="18" fillId="0" borderId="0" xfId="0" applyFont="1" applyAlignment="1">
      <alignment horizontal="left"/>
    </xf>
    <xf numFmtId="0" fontId="18" fillId="0" borderId="0" xfId="0" applyFont="1" applyAlignment="1">
      <alignment horizontal="right"/>
    </xf>
    <xf numFmtId="0" fontId="18" fillId="0" borderId="0" xfId="0" applyFont="1" applyAlignment="1">
      <alignment horizontal="center"/>
    </xf>
    <xf numFmtId="37" fontId="18" fillId="0" borderId="0" xfId="0" applyNumberFormat="1" applyFont="1" applyAlignment="1">
      <alignment horizontal="left"/>
    </xf>
    <xf numFmtId="37" fontId="18" fillId="0" borderId="0" xfId="0" applyNumberFormat="1" applyFont="1" applyAlignment="1">
      <alignment horizontal="right"/>
    </xf>
    <xf numFmtId="0" fontId="19" fillId="0" borderId="0" xfId="0" applyFont="1" applyAlignment="1">
      <alignment horizontal="left"/>
    </xf>
    <xf numFmtId="0" fontId="19" fillId="0" borderId="0" xfId="0" applyFont="1" applyAlignment="1">
      <alignment horizontal="right"/>
    </xf>
    <xf numFmtId="0" fontId="19" fillId="0" borderId="0" xfId="0" applyFont="1" applyAlignment="1">
      <alignment horizontal="center"/>
    </xf>
    <xf numFmtId="37" fontId="19" fillId="0" borderId="0" xfId="0" applyNumberFormat="1" applyFont="1" applyAlignment="1">
      <alignment horizontal="left"/>
    </xf>
    <xf numFmtId="37" fontId="19" fillId="0" borderId="0" xfId="0" applyNumberFormat="1" applyFont="1" applyAlignment="1">
      <alignment horizontal="right"/>
    </xf>
    <xf numFmtId="0" fontId="17" fillId="0" borderId="0" xfId="0" applyFont="1"/>
    <xf numFmtId="0" fontId="19" fillId="0" borderId="8" xfId="0" applyFont="1" applyBorder="1" applyAlignment="1">
      <alignment horizontal="center"/>
    </xf>
    <xf numFmtId="0" fontId="19" fillId="0" borderId="0" xfId="0" applyFont="1"/>
    <xf numFmtId="0" fontId="14" fillId="0" borderId="0" xfId="0" applyFont="1" applyAlignment="1">
      <alignment horizontal="center"/>
    </xf>
    <xf numFmtId="0" fontId="14" fillId="0" borderId="8" xfId="0" applyFont="1" applyBorder="1" applyAlignment="1">
      <alignment horizontal="center"/>
    </xf>
    <xf numFmtId="0" fontId="14" fillId="2" borderId="0" xfId="0" applyFont="1" applyFill="1" applyAlignment="1">
      <alignment horizontal="left"/>
    </xf>
    <xf numFmtId="0" fontId="14" fillId="2" borderId="0" xfId="0" applyFont="1" applyFill="1" applyAlignment="1">
      <alignment horizontal="center"/>
    </xf>
    <xf numFmtId="37" fontId="14" fillId="2" borderId="0" xfId="0" applyNumberFormat="1" applyFont="1" applyFill="1" applyAlignment="1">
      <alignment horizontal="left"/>
    </xf>
    <xf numFmtId="0" fontId="20" fillId="0" borderId="8" xfId="0" applyFont="1" applyBorder="1" applyAlignment="1">
      <alignment horizontal="center"/>
    </xf>
    <xf numFmtId="0" fontId="20" fillId="0" borderId="0" xfId="0" applyFont="1"/>
    <xf numFmtId="0" fontId="21" fillId="0" borderId="0" xfId="0" applyFont="1"/>
    <xf numFmtId="0" fontId="19" fillId="2" borderId="0" xfId="0" applyFont="1" applyFill="1" applyAlignment="1">
      <alignment horizontal="left"/>
    </xf>
    <xf numFmtId="0" fontId="19" fillId="2" borderId="46" xfId="0" applyFont="1" applyFill="1" applyBorder="1" applyAlignment="1">
      <alignment horizontal="left"/>
    </xf>
    <xf numFmtId="0" fontId="22" fillId="2" borderId="46" xfId="0" applyFont="1" applyFill="1" applyBorder="1" applyAlignment="1">
      <alignment horizontal="left"/>
    </xf>
    <xf numFmtId="0" fontId="19" fillId="2" borderId="46" xfId="0" applyFont="1" applyFill="1" applyBorder="1" applyAlignment="1">
      <alignment horizontal="center"/>
    </xf>
    <xf numFmtId="37" fontId="19" fillId="2" borderId="46" xfId="0" applyNumberFormat="1" applyFont="1" applyFill="1" applyBorder="1" applyAlignment="1">
      <alignment horizontal="left"/>
    </xf>
    <xf numFmtId="0" fontId="14" fillId="2" borderId="0" xfId="0" applyFont="1" applyFill="1" applyAlignment="1">
      <alignment horizontal="centerContinuous" vertical="center"/>
    </xf>
    <xf numFmtId="37" fontId="14" fillId="2" borderId="0" xfId="0" applyNumberFormat="1" applyFont="1" applyFill="1" applyAlignment="1">
      <alignment horizontal="right"/>
    </xf>
    <xf numFmtId="0" fontId="18" fillId="2" borderId="0" xfId="0" applyFont="1" applyFill="1" applyAlignment="1">
      <alignment horizontal="right"/>
    </xf>
    <xf numFmtId="0" fontId="18" fillId="2" borderId="0" xfId="0" applyFont="1" applyFill="1" applyAlignment="1">
      <alignment horizontal="center"/>
    </xf>
    <xf numFmtId="37" fontId="18" fillId="2" borderId="0" xfId="0" applyNumberFormat="1" applyFont="1" applyFill="1" applyAlignment="1">
      <alignment horizontal="left"/>
    </xf>
    <xf numFmtId="0" fontId="0" fillId="0" borderId="17" xfId="0" applyBorder="1"/>
    <xf numFmtId="0" fontId="23" fillId="0" borderId="0" xfId="0" applyFont="1"/>
    <xf numFmtId="0" fontId="24" fillId="0" borderId="0" xfId="0" applyFont="1"/>
    <xf numFmtId="0" fontId="25" fillId="0" borderId="0" xfId="0" applyFont="1"/>
    <xf numFmtId="0" fontId="7" fillId="0" borderId="0" xfId="0" applyFont="1"/>
    <xf numFmtId="0" fontId="16" fillId="0" borderId="0" xfId="0" applyFont="1" applyAlignment="1">
      <alignment horizontal="left"/>
    </xf>
    <xf numFmtId="0" fontId="26" fillId="0" borderId="0" xfId="0" applyFont="1"/>
    <xf numFmtId="0" fontId="8" fillId="3" borderId="0" xfId="0" applyFont="1" applyFill="1"/>
    <xf numFmtId="0" fontId="0" fillId="3" borderId="87" xfId="0" applyFill="1" applyBorder="1"/>
    <xf numFmtId="0" fontId="0" fillId="3" borderId="0" xfId="0" applyFill="1"/>
    <xf numFmtId="0" fontId="19" fillId="3" borderId="0" xfId="0" applyFont="1" applyFill="1" applyAlignment="1">
      <alignment horizontal="right"/>
    </xf>
    <xf numFmtId="0" fontId="19" fillId="3" borderId="0" xfId="0" applyFont="1" applyFill="1" applyAlignment="1">
      <alignment horizontal="left"/>
    </xf>
    <xf numFmtId="0" fontId="19" fillId="3" borderId="0" xfId="0" applyFont="1" applyFill="1" applyAlignment="1">
      <alignment horizontal="center"/>
    </xf>
    <xf numFmtId="37" fontId="19" fillId="3" borderId="0" xfId="0" applyNumberFormat="1" applyFont="1" applyFill="1" applyAlignment="1">
      <alignment horizontal="left"/>
    </xf>
    <xf numFmtId="37" fontId="19" fillId="3" borderId="0" xfId="0" applyNumberFormat="1" applyFont="1" applyFill="1" applyAlignment="1">
      <alignment horizontal="right"/>
    </xf>
    <xf numFmtId="0" fontId="0" fillId="3" borderId="88" xfId="0" applyFill="1" applyBorder="1"/>
    <xf numFmtId="0" fontId="19" fillId="3" borderId="1" xfId="0" applyFont="1" applyFill="1" applyBorder="1" applyAlignment="1">
      <alignment horizontal="right"/>
    </xf>
    <xf numFmtId="0" fontId="0" fillId="0" borderId="0" xfId="0" applyAlignment="1">
      <alignment horizontal="left"/>
    </xf>
    <xf numFmtId="3" fontId="13" fillId="0" borderId="0" xfId="0" applyNumberFormat="1" applyFont="1"/>
    <xf numFmtId="3" fontId="12" fillId="0" borderId="0" xfId="0" applyNumberFormat="1" applyFont="1" applyAlignment="1">
      <alignment horizontal="centerContinuous"/>
    </xf>
    <xf numFmtId="3" fontId="15" fillId="0" borderId="0" xfId="0" applyNumberFormat="1" applyFont="1"/>
    <xf numFmtId="3" fontId="0" fillId="0" borderId="0" xfId="0" applyNumberFormat="1"/>
    <xf numFmtId="3" fontId="14" fillId="0" borderId="0" xfId="0" applyNumberFormat="1" applyFont="1"/>
    <xf numFmtId="3" fontId="19" fillId="0" borderId="0" xfId="0" applyNumberFormat="1" applyFont="1"/>
    <xf numFmtId="3" fontId="14" fillId="2" borderId="0" xfId="0" applyNumberFormat="1" applyFont="1" applyFill="1" applyAlignment="1">
      <alignment horizontal="left"/>
    </xf>
    <xf numFmtId="3" fontId="19" fillId="0" borderId="0" xfId="0" applyNumberFormat="1" applyFont="1" applyAlignment="1">
      <alignment horizontal="left"/>
    </xf>
    <xf numFmtId="3" fontId="19" fillId="0" borderId="0" xfId="0" applyNumberFormat="1" applyFont="1" applyAlignment="1">
      <alignment horizontal="right"/>
    </xf>
    <xf numFmtId="3" fontId="0" fillId="0" borderId="0" xfId="0" applyNumberFormat="1" applyAlignment="1">
      <alignment horizontal="right"/>
    </xf>
    <xf numFmtId="3" fontId="12" fillId="0" borderId="0" xfId="0" applyNumberFormat="1" applyFont="1"/>
    <xf numFmtId="0" fontId="27" fillId="0" borderId="5" xfId="0" applyFont="1" applyBorder="1"/>
    <xf numFmtId="0" fontId="28" fillId="0" borderId="17" xfId="0" applyFont="1" applyBorder="1"/>
    <xf numFmtId="0" fontId="29" fillId="0" borderId="0" xfId="0" applyFont="1"/>
    <xf numFmtId="0" fontId="29" fillId="0" borderId="0" xfId="0" applyFont="1" applyAlignment="1">
      <alignment horizontal="center"/>
    </xf>
    <xf numFmtId="0" fontId="30" fillId="0" borderId="0" xfId="0" applyFont="1"/>
    <xf numFmtId="0" fontId="25" fillId="0" borderId="0" xfId="0" applyFont="1" applyAlignment="1">
      <alignment horizontal="center"/>
    </xf>
    <xf numFmtId="0" fontId="0" fillId="0" borderId="0" xfId="0" applyAlignment="1">
      <alignment horizontal="right"/>
    </xf>
    <xf numFmtId="0" fontId="25" fillId="0" borderId="0" xfId="0" applyFont="1" applyAlignment="1">
      <alignment horizontal="right"/>
    </xf>
    <xf numFmtId="0" fontId="25" fillId="0" borderId="0" xfId="0" applyFont="1" applyAlignment="1">
      <alignment horizontal="justify"/>
    </xf>
    <xf numFmtId="0" fontId="25" fillId="0" borderId="0" xfId="0" applyFont="1" applyAlignment="1">
      <alignment horizontal="left"/>
    </xf>
    <xf numFmtId="0" fontId="11" fillId="0" borderId="0" xfId="0" applyFont="1" applyAlignment="1">
      <alignment horizontal="right"/>
    </xf>
    <xf numFmtId="0" fontId="11" fillId="0" borderId="0" xfId="0" applyFont="1" applyAlignment="1">
      <alignment horizontal="justify"/>
    </xf>
    <xf numFmtId="0" fontId="23" fillId="0" borderId="0" xfId="0" applyFont="1" applyAlignment="1">
      <alignment horizontal="left"/>
    </xf>
    <xf numFmtId="0" fontId="6" fillId="0" borderId="0" xfId="1"/>
    <xf numFmtId="0" fontId="5" fillId="0" borderId="0" xfId="2"/>
    <xf numFmtId="0" fontId="39" fillId="0" borderId="0" xfId="2" quotePrefix="1" applyFont="1" applyAlignment="1">
      <alignment textRotation="180"/>
    </xf>
    <xf numFmtId="0" fontId="11" fillId="0" borderId="0" xfId="0" quotePrefix="1" applyFont="1" applyAlignment="1">
      <alignment textRotation="180"/>
    </xf>
    <xf numFmtId="0" fontId="41" fillId="0" borderId="0" xfId="1" quotePrefix="1" applyFont="1"/>
    <xf numFmtId="0" fontId="11" fillId="0" borderId="0" xfId="0" applyFont="1"/>
    <xf numFmtId="0" fontId="32" fillId="0" borderId="0" xfId="0" applyFont="1" applyAlignment="1">
      <alignment horizontal="center" vertical="top" wrapText="1"/>
    </xf>
    <xf numFmtId="0" fontId="31" fillId="0" borderId="0" xfId="0" applyFont="1" applyAlignment="1">
      <alignment horizontal="left" vertical="top" wrapText="1"/>
    </xf>
    <xf numFmtId="0" fontId="0" fillId="0" borderId="0" xfId="0" applyAlignment="1">
      <alignment horizontal="center"/>
    </xf>
    <xf numFmtId="0" fontId="23" fillId="0" borderId="0" xfId="5"/>
    <xf numFmtId="0" fontId="8" fillId="0" borderId="0" xfId="5" applyFont="1"/>
    <xf numFmtId="0" fontId="10" fillId="0" borderId="0" xfId="5" applyFont="1" applyAlignment="1">
      <alignment horizontal="center"/>
    </xf>
    <xf numFmtId="0" fontId="44" fillId="0" borderId="0" xfId="5" applyFont="1" applyAlignment="1">
      <alignment horizontal="left"/>
    </xf>
    <xf numFmtId="0" fontId="23" fillId="0" borderId="0" xfId="0" applyFont="1" applyAlignment="1">
      <alignment horizontal="right"/>
    </xf>
    <xf numFmtId="0" fontId="46" fillId="0" borderId="0" xfId="5" applyFont="1" applyAlignment="1">
      <alignment horizontal="center" vertical="center" wrapText="1"/>
    </xf>
    <xf numFmtId="0" fontId="50" fillId="0" borderId="0" xfId="0" applyFont="1"/>
    <xf numFmtId="0" fontId="50" fillId="0" borderId="0" xfId="0" applyFont="1" applyAlignment="1">
      <alignment vertical="top" wrapText="1"/>
    </xf>
    <xf numFmtId="0" fontId="50" fillId="0" borderId="105" xfId="0" applyFont="1" applyBorder="1" applyAlignment="1">
      <alignment vertical="top" wrapText="1"/>
    </xf>
    <xf numFmtId="0" fontId="50" fillId="0" borderId="106" xfId="0" applyFont="1" applyBorder="1" applyAlignment="1">
      <alignment vertical="top" wrapText="1"/>
    </xf>
    <xf numFmtId="0" fontId="50" fillId="0" borderId="108" xfId="0" applyFont="1" applyBorder="1" applyAlignment="1">
      <alignment vertical="top" wrapText="1"/>
    </xf>
    <xf numFmtId="0" fontId="50" fillId="0" borderId="3" xfId="0" applyFont="1" applyBorder="1"/>
    <xf numFmtId="0" fontId="50" fillId="0" borderId="4" xfId="0" applyFont="1" applyBorder="1"/>
    <xf numFmtId="0" fontId="50" fillId="0" borderId="5" xfId="0" applyFont="1" applyBorder="1"/>
    <xf numFmtId="0" fontId="51" fillId="0" borderId="6" xfId="0" applyFont="1" applyBorder="1" applyAlignment="1">
      <alignment horizontal="center"/>
    </xf>
    <xf numFmtId="0" fontId="51" fillId="0" borderId="7" xfId="0" applyFont="1" applyBorder="1" applyAlignment="1">
      <alignment horizontal="center"/>
    </xf>
    <xf numFmtId="0" fontId="51" fillId="0" borderId="8" xfId="0" applyFont="1" applyBorder="1" applyAlignment="1">
      <alignment horizontal="center"/>
    </xf>
    <xf numFmtId="0" fontId="51" fillId="0" borderId="9" xfId="0" applyFont="1" applyBorder="1" applyAlignment="1">
      <alignment horizontal="center"/>
    </xf>
    <xf numFmtId="0" fontId="51" fillId="0" borderId="10" xfId="0" applyFont="1" applyBorder="1" applyAlignment="1">
      <alignment horizontal="center"/>
    </xf>
    <xf numFmtId="0" fontId="52" fillId="0" borderId="11" xfId="0" applyFont="1" applyBorder="1" applyAlignment="1">
      <alignment horizontal="center"/>
    </xf>
    <xf numFmtId="0" fontId="52" fillId="0" borderId="12" xfId="0" applyFont="1" applyBorder="1" applyAlignment="1">
      <alignment horizontal="center"/>
    </xf>
    <xf numFmtId="0" fontId="50" fillId="0" borderId="13" xfId="0" applyFont="1" applyBorder="1"/>
    <xf numFmtId="0" fontId="50" fillId="0" borderId="14" xfId="0" applyFont="1" applyBorder="1" applyAlignment="1">
      <alignment horizontal="center"/>
    </xf>
    <xf numFmtId="0" fontId="50" fillId="0" borderId="15" xfId="0" applyFont="1" applyBorder="1" applyAlignment="1">
      <alignment horizontal="center"/>
    </xf>
    <xf numFmtId="0" fontId="51" fillId="0" borderId="3" xfId="0" applyFont="1" applyBorder="1"/>
    <xf numFmtId="0" fontId="50" fillId="0" borderId="16" xfId="0" applyFont="1" applyBorder="1" applyAlignment="1">
      <alignment horizontal="center"/>
    </xf>
    <xf numFmtId="0" fontId="50" fillId="0" borderId="19" xfId="0" applyFont="1" applyBorder="1" applyAlignment="1">
      <alignment horizontal="center"/>
    </xf>
    <xf numFmtId="0" fontId="50" fillId="0" borderId="20" xfId="0" applyFont="1" applyBorder="1" applyAlignment="1">
      <alignment horizontal="center"/>
    </xf>
    <xf numFmtId="0" fontId="50" fillId="0" borderId="10" xfId="0" applyFont="1" applyBorder="1"/>
    <xf numFmtId="0" fontId="50" fillId="0" borderId="17" xfId="0" applyFont="1" applyBorder="1"/>
    <xf numFmtId="0" fontId="50" fillId="0" borderId="18" xfId="0" applyFont="1" applyBorder="1"/>
    <xf numFmtId="0" fontId="54" fillId="0" borderId="3" xfId="0" applyFont="1" applyBorder="1"/>
    <xf numFmtId="0" fontId="54" fillId="0" borderId="0" xfId="0" applyFont="1"/>
    <xf numFmtId="0" fontId="55" fillId="0" borderId="0" xfId="0" applyFont="1" applyAlignment="1">
      <alignment horizontal="center"/>
    </xf>
    <xf numFmtId="0" fontId="56" fillId="0" borderId="0" xfId="0" applyFont="1" applyAlignment="1">
      <alignment horizontal="left"/>
    </xf>
    <xf numFmtId="0" fontId="54" fillId="0" borderId="4" xfId="0" applyFont="1" applyBorder="1"/>
    <xf numFmtId="0" fontId="49" fillId="0" borderId="0" xfId="0" applyFont="1"/>
    <xf numFmtId="0" fontId="50" fillId="0" borderId="0" xfId="0" applyFont="1" applyAlignment="1">
      <alignment horizontal="center"/>
    </xf>
    <xf numFmtId="0" fontId="50" fillId="0" borderId="0" xfId="0" applyFont="1" applyAlignment="1">
      <alignment horizontal="left"/>
    </xf>
    <xf numFmtId="0" fontId="51" fillId="0" borderId="17" xfId="5" applyFont="1" applyBorder="1" applyAlignment="1">
      <alignment horizontal="center"/>
    </xf>
    <xf numFmtId="0" fontId="51" fillId="0" borderId="0" xfId="5" applyFont="1" applyAlignment="1">
      <alignment horizontal="center"/>
    </xf>
    <xf numFmtId="0" fontId="51" fillId="0" borderId="109" xfId="5" applyFont="1" applyBorder="1" applyAlignment="1">
      <alignment horizontal="center" wrapText="1"/>
    </xf>
    <xf numFmtId="0" fontId="64" fillId="0" borderId="109" xfId="5" applyFont="1" applyBorder="1" applyAlignment="1">
      <alignment horizontal="center" wrapText="1"/>
    </xf>
    <xf numFmtId="0" fontId="50" fillId="0" borderId="0" xfId="5" applyFont="1"/>
    <xf numFmtId="0" fontId="51" fillId="0" borderId="0" xfId="5" applyFont="1" applyAlignment="1" applyProtection="1">
      <alignment horizontal="center"/>
      <protection locked="0"/>
    </xf>
    <xf numFmtId="37" fontId="50" fillId="0" borderId="99" xfId="5" applyNumberFormat="1" applyFont="1" applyBorder="1" applyAlignment="1" applyProtection="1">
      <alignment horizontal="center"/>
      <protection locked="0"/>
    </xf>
    <xf numFmtId="10" fontId="50" fillId="0" borderId="22" xfId="5" applyNumberFormat="1" applyFont="1" applyBorder="1"/>
    <xf numFmtId="4" fontId="50" fillId="0" borderId="100" xfId="5" applyNumberFormat="1" applyFont="1" applyBorder="1" applyAlignment="1" applyProtection="1">
      <alignment horizontal="center"/>
      <protection locked="0"/>
    </xf>
    <xf numFmtId="4" fontId="50" fillId="0" borderId="0" xfId="5" applyNumberFormat="1" applyFont="1" applyAlignment="1">
      <alignment horizontal="center"/>
    </xf>
    <xf numFmtId="39" fontId="50" fillId="7" borderId="0" xfId="5" applyNumberFormat="1" applyFont="1" applyFill="1"/>
    <xf numFmtId="37" fontId="50" fillId="0" borderId="100" xfId="5" applyNumberFormat="1" applyFont="1" applyBorder="1" applyAlignment="1" applyProtection="1">
      <alignment horizontal="center"/>
      <protection locked="0"/>
    </xf>
    <xf numFmtId="10" fontId="50" fillId="0" borderId="17" xfId="5" applyNumberFormat="1" applyFont="1" applyBorder="1"/>
    <xf numFmtId="4" fontId="50" fillId="0" borderId="0" xfId="5" applyNumberFormat="1" applyFont="1" applyAlignment="1" applyProtection="1">
      <alignment horizontal="center"/>
      <protection locked="0"/>
    </xf>
    <xf numFmtId="39" fontId="50" fillId="5" borderId="109" xfId="5" applyNumberFormat="1" applyFont="1" applyFill="1" applyBorder="1" applyAlignment="1">
      <alignment horizontal="center"/>
    </xf>
    <xf numFmtId="39" fontId="50" fillId="0" borderId="109" xfId="5" applyNumberFormat="1" applyFont="1" applyBorder="1" applyAlignment="1">
      <alignment horizontal="center"/>
    </xf>
    <xf numFmtId="0" fontId="50" fillId="0" borderId="0" xfId="5" applyFont="1" applyAlignment="1">
      <alignment horizontal="center"/>
    </xf>
    <xf numFmtId="0" fontId="52" fillId="0" borderId="0" xfId="5" applyFont="1" applyAlignment="1">
      <alignment horizontal="center"/>
    </xf>
    <xf numFmtId="0" fontId="50" fillId="0" borderId="0" xfId="5" applyFont="1" applyProtection="1">
      <protection locked="0"/>
    </xf>
    <xf numFmtId="0" fontId="50" fillId="0" borderId="0" xfId="5" applyFont="1" applyAlignment="1" applyProtection="1">
      <alignment horizontal="center"/>
      <protection locked="0"/>
    </xf>
    <xf numFmtId="0" fontId="54" fillId="0" borderId="0" xfId="5" quotePrefix="1" applyFont="1" applyProtection="1">
      <protection locked="0"/>
    </xf>
    <xf numFmtId="0" fontId="66" fillId="0" borderId="21" xfId="0" applyFont="1" applyBorder="1" applyAlignment="1">
      <alignment horizontal="centerContinuous"/>
    </xf>
    <xf numFmtId="0" fontId="67" fillId="0" borderId="22" xfId="0" applyFont="1" applyBorder="1" applyAlignment="1">
      <alignment horizontal="centerContinuous"/>
    </xf>
    <xf numFmtId="3" fontId="67" fillId="0" borderId="22" xfId="0" applyNumberFormat="1" applyFont="1" applyBorder="1" applyAlignment="1">
      <alignment horizontal="centerContinuous"/>
    </xf>
    <xf numFmtId="3" fontId="67" fillId="0" borderId="34" xfId="0" applyNumberFormat="1" applyFont="1" applyBorder="1" applyAlignment="1">
      <alignment horizontal="centerContinuous"/>
    </xf>
    <xf numFmtId="0" fontId="66" fillId="0" borderId="23" xfId="0" applyFont="1" applyBorder="1" applyAlignment="1">
      <alignment horizontal="center" wrapText="1"/>
    </xf>
    <xf numFmtId="0" fontId="66" fillId="0" borderId="24" xfId="0" applyFont="1" applyBorder="1" applyAlignment="1">
      <alignment horizontal="center"/>
    </xf>
    <xf numFmtId="3" fontId="66" fillId="0" borderId="76" xfId="0" applyNumberFormat="1" applyFont="1" applyBorder="1" applyAlignment="1">
      <alignment horizontal="center" wrapText="1"/>
    </xf>
    <xf numFmtId="3" fontId="66" fillId="0" borderId="78" xfId="0" applyNumberFormat="1" applyFont="1" applyBorder="1" applyAlignment="1">
      <alignment horizontal="center" wrapText="1"/>
    </xf>
    <xf numFmtId="0" fontId="68" fillId="0" borderId="25" xfId="0" applyFont="1" applyBorder="1" applyAlignment="1">
      <alignment horizontal="left" vertical="top" wrapText="1"/>
    </xf>
    <xf numFmtId="0" fontId="69" fillId="0" borderId="26" xfId="0" applyFont="1" applyBorder="1" applyAlignment="1">
      <alignment wrapText="1"/>
    </xf>
    <xf numFmtId="3" fontId="70" fillId="0" borderId="63" xfId="0" applyNumberFormat="1" applyFont="1" applyBorder="1"/>
    <xf numFmtId="3" fontId="70" fillId="0" borderId="51" xfId="0" applyNumberFormat="1" applyFont="1" applyBorder="1"/>
    <xf numFmtId="0" fontId="68" fillId="0" borderId="13" xfId="0" applyFont="1" applyBorder="1" applyAlignment="1">
      <alignment horizontal="right"/>
    </xf>
    <xf numFmtId="0" fontId="68" fillId="0" borderId="14" xfId="0" applyFont="1" applyBorder="1"/>
    <xf numFmtId="3" fontId="70" fillId="0" borderId="31" xfId="0" applyNumberFormat="1" applyFont="1" applyBorder="1"/>
    <xf numFmtId="3" fontId="70" fillId="0" borderId="15" xfId="0" applyNumberFormat="1" applyFont="1" applyBorder="1" applyAlignment="1">
      <alignment horizontal="right"/>
    </xf>
    <xf numFmtId="0" fontId="68" fillId="0" borderId="27" xfId="0" applyFont="1" applyBorder="1"/>
    <xf numFmtId="0" fontId="68" fillId="0" borderId="28" xfId="0" applyFont="1" applyBorder="1"/>
    <xf numFmtId="3" fontId="70" fillId="0" borderId="52" xfId="0" applyNumberFormat="1" applyFont="1" applyBorder="1"/>
    <xf numFmtId="3" fontId="70" fillId="0" borderId="50" xfId="0" applyNumberFormat="1" applyFont="1" applyBorder="1" applyAlignment="1">
      <alignment horizontal="right"/>
    </xf>
    <xf numFmtId="0" fontId="68" fillId="0" borderId="29" xfId="0" applyFont="1" applyBorder="1"/>
    <xf numFmtId="0" fontId="50" fillId="0" borderId="29" xfId="0" applyFont="1" applyBorder="1"/>
    <xf numFmtId="0" fontId="50" fillId="0" borderId="28" xfId="0" applyFont="1" applyBorder="1"/>
    <xf numFmtId="3" fontId="70" fillId="0" borderId="51" xfId="0" applyNumberFormat="1" applyFont="1" applyBorder="1" applyAlignment="1">
      <alignment horizontal="right"/>
    </xf>
    <xf numFmtId="0" fontId="68" fillId="0" borderId="25" xfId="0" applyFont="1" applyBorder="1"/>
    <xf numFmtId="0" fontId="68" fillId="0" borderId="26" xfId="0" applyFont="1" applyBorder="1"/>
    <xf numFmtId="0" fontId="68" fillId="0" borderId="27" xfId="0" applyFont="1" applyBorder="1" applyAlignment="1">
      <alignment horizontal="left"/>
    </xf>
    <xf numFmtId="0" fontId="68" fillId="0" borderId="25" xfId="0" applyFont="1" applyBorder="1" applyAlignment="1">
      <alignment horizontal="left"/>
    </xf>
    <xf numFmtId="0" fontId="69" fillId="0" borderId="26" xfId="0" applyFont="1" applyBorder="1"/>
    <xf numFmtId="3" fontId="70" fillId="0" borderId="26" xfId="0" applyNumberFormat="1" applyFont="1" applyBorder="1"/>
    <xf numFmtId="0" fontId="68" fillId="0" borderId="30" xfId="0" applyFont="1" applyBorder="1" applyAlignment="1">
      <alignment horizontal="right"/>
    </xf>
    <xf numFmtId="0" fontId="69" fillId="0" borderId="31" xfId="0" applyFont="1" applyBorder="1"/>
    <xf numFmtId="3" fontId="70" fillId="0" borderId="15" xfId="0" applyNumberFormat="1" applyFont="1" applyBorder="1"/>
    <xf numFmtId="0" fontId="68" fillId="0" borderId="31" xfId="0" applyFont="1" applyBorder="1"/>
    <xf numFmtId="3" fontId="70" fillId="0" borderId="50" xfId="0" applyNumberFormat="1" applyFont="1" applyBorder="1"/>
    <xf numFmtId="0" fontId="68" fillId="0" borderId="30" xfId="0" applyFont="1" applyBorder="1"/>
    <xf numFmtId="3" fontId="70" fillId="0" borderId="44" xfId="0" applyNumberFormat="1" applyFont="1" applyBorder="1"/>
    <xf numFmtId="0" fontId="68" fillId="0" borderId="13" xfId="0" applyFont="1" applyBorder="1"/>
    <xf numFmtId="0" fontId="69" fillId="0" borderId="28" xfId="0" applyFont="1" applyBorder="1"/>
    <xf numFmtId="3" fontId="70" fillId="0" borderId="28" xfId="0" applyNumberFormat="1" applyFont="1" applyBorder="1"/>
    <xf numFmtId="0" fontId="50" fillId="0" borderId="30" xfId="0" applyFont="1" applyBorder="1"/>
    <xf numFmtId="0" fontId="50" fillId="0" borderId="31" xfId="0" applyFont="1" applyBorder="1"/>
    <xf numFmtId="0" fontId="50" fillId="0" borderId="32" xfId="0" applyFont="1" applyBorder="1"/>
    <xf numFmtId="0" fontId="50" fillId="0" borderId="33" xfId="0" applyFont="1" applyBorder="1"/>
    <xf numFmtId="3" fontId="70" fillId="0" borderId="33" xfId="0" applyNumberFormat="1" applyFont="1" applyBorder="1"/>
    <xf numFmtId="3" fontId="70" fillId="0" borderId="90" xfId="0" applyNumberFormat="1" applyFont="1" applyBorder="1"/>
    <xf numFmtId="0" fontId="68" fillId="0" borderId="0" xfId="0" applyFont="1"/>
    <xf numFmtId="3" fontId="70" fillId="0" borderId="0" xfId="0" applyNumberFormat="1" applyFont="1"/>
    <xf numFmtId="0" fontId="70" fillId="0" borderId="0" xfId="0" quotePrefix="1" applyFont="1" applyAlignment="1">
      <alignment horizontal="centerContinuous"/>
    </xf>
    <xf numFmtId="0" fontId="68" fillId="0" borderId="0" xfId="0" applyFont="1" applyAlignment="1">
      <alignment horizontal="centerContinuous"/>
    </xf>
    <xf numFmtId="3" fontId="70" fillId="0" borderId="0" xfId="0" applyNumberFormat="1" applyFont="1" applyAlignment="1">
      <alignment horizontal="centerContinuous"/>
    </xf>
    <xf numFmtId="0" fontId="50" fillId="0" borderId="22" xfId="0" applyFont="1" applyBorder="1" applyAlignment="1">
      <alignment horizontal="centerContinuous"/>
    </xf>
    <xf numFmtId="0" fontId="50" fillId="0" borderId="34" xfId="0" applyFont="1" applyBorder="1" applyAlignment="1">
      <alignment horizontal="centerContinuous"/>
    </xf>
    <xf numFmtId="0" fontId="66" fillId="0" borderId="29" xfId="0" applyFont="1" applyBorder="1" applyAlignment="1">
      <alignment horizontal="center" vertical="center" wrapText="1"/>
    </xf>
    <xf numFmtId="0" fontId="66" fillId="0" borderId="28" xfId="0" applyFont="1" applyBorder="1" applyAlignment="1">
      <alignment horizontal="center"/>
    </xf>
    <xf numFmtId="0" fontId="66" fillId="0" borderId="28" xfId="0" applyFont="1" applyBorder="1" applyAlignment="1">
      <alignment horizontal="center" vertical="center" wrapText="1"/>
    </xf>
    <xf numFmtId="0" fontId="66" fillId="0" borderId="50" xfId="0" applyFont="1" applyBorder="1" applyAlignment="1">
      <alignment horizontal="center"/>
    </xf>
    <xf numFmtId="0" fontId="50" fillId="0" borderId="37" xfId="0" applyFont="1" applyBorder="1" applyAlignment="1">
      <alignment horizontal="left"/>
    </xf>
    <xf numFmtId="0" fontId="53" fillId="0" borderId="0" xfId="0" applyFont="1"/>
    <xf numFmtId="37" fontId="50" fillId="0" borderId="26" xfId="0" applyNumberFormat="1" applyFont="1" applyBorder="1"/>
    <xf numFmtId="37" fontId="50" fillId="0" borderId="47" xfId="0" applyNumberFormat="1" applyFont="1" applyBorder="1"/>
    <xf numFmtId="0" fontId="50" fillId="0" borderId="37" xfId="0" applyFont="1" applyBorder="1"/>
    <xf numFmtId="0" fontId="53" fillId="0" borderId="38" xfId="0" applyFont="1" applyBorder="1"/>
    <xf numFmtId="37" fontId="50" fillId="0" borderId="38" xfId="0" applyNumberFormat="1" applyFont="1" applyBorder="1"/>
    <xf numFmtId="37" fontId="50" fillId="0" borderId="9" xfId="0" applyNumberFormat="1" applyFont="1" applyBorder="1"/>
    <xf numFmtId="37" fontId="50" fillId="0" borderId="31" xfId="0" applyNumberFormat="1" applyFont="1" applyBorder="1"/>
    <xf numFmtId="37" fontId="50" fillId="0" borderId="15" xfId="0" applyNumberFormat="1" applyFont="1" applyBorder="1"/>
    <xf numFmtId="37" fontId="50" fillId="0" borderId="28" xfId="0" applyNumberFormat="1" applyFont="1" applyBorder="1"/>
    <xf numFmtId="37" fontId="50" fillId="0" borderId="50" xfId="0" applyNumberFormat="1" applyFont="1" applyBorder="1"/>
    <xf numFmtId="0" fontId="50" fillId="0" borderId="45" xfId="0" applyFont="1" applyBorder="1" applyAlignment="1">
      <alignment horizontal="left"/>
    </xf>
    <xf numFmtId="0" fontId="53" fillId="0" borderId="46" xfId="0" applyFont="1" applyBorder="1"/>
    <xf numFmtId="37" fontId="50" fillId="0" borderId="51" xfId="0" applyNumberFormat="1" applyFont="1" applyBorder="1"/>
    <xf numFmtId="0" fontId="50" fillId="0" borderId="45" xfId="0" applyFont="1" applyBorder="1"/>
    <xf numFmtId="0" fontId="53" fillId="0" borderId="26" xfId="0" applyFont="1" applyBorder="1"/>
    <xf numFmtId="37" fontId="50" fillId="0" borderId="50" xfId="0" applyNumberFormat="1" applyFont="1" applyBorder="1" applyAlignment="1">
      <alignment horizontal="right"/>
    </xf>
    <xf numFmtId="0" fontId="50" fillId="0" borderId="46" xfId="0" applyFont="1" applyBorder="1"/>
    <xf numFmtId="0" fontId="50" fillId="0" borderId="0" xfId="0" applyFont="1" applyAlignment="1">
      <alignment horizontal="right"/>
    </xf>
    <xf numFmtId="0" fontId="60" fillId="0" borderId="22" xfId="0" applyFont="1" applyBorder="1" applyAlignment="1">
      <alignment horizontal="centerContinuous"/>
    </xf>
    <xf numFmtId="0" fontId="66" fillId="0" borderId="35" xfId="0" applyFont="1" applyBorder="1" applyAlignment="1">
      <alignment horizontal="center" vertical="center" wrapText="1"/>
    </xf>
    <xf numFmtId="0" fontId="66" fillId="0" borderId="1" xfId="0" applyFont="1" applyBorder="1"/>
    <xf numFmtId="0" fontId="66" fillId="0" borderId="36" xfId="0" applyFont="1" applyBorder="1" applyAlignment="1">
      <alignment horizontal="center" vertical="center" wrapText="1"/>
    </xf>
    <xf numFmtId="0" fontId="66" fillId="0" borderId="2" xfId="0" applyFont="1" applyBorder="1" applyAlignment="1">
      <alignment horizontal="center" vertical="center" wrapText="1"/>
    </xf>
    <xf numFmtId="0" fontId="50" fillId="0" borderId="35" xfId="0" quotePrefix="1" applyFont="1" applyBorder="1"/>
    <xf numFmtId="0" fontId="53" fillId="0" borderId="36" xfId="0" applyFont="1" applyBorder="1"/>
    <xf numFmtId="37" fontId="50" fillId="0" borderId="36" xfId="0" applyNumberFormat="1" applyFont="1" applyBorder="1"/>
    <xf numFmtId="37" fontId="50" fillId="0" borderId="2" xfId="0" applyNumberFormat="1" applyFont="1" applyBorder="1"/>
    <xf numFmtId="37" fontId="50" fillId="0" borderId="4" xfId="0" applyNumberFormat="1" applyFont="1" applyBorder="1"/>
    <xf numFmtId="0" fontId="50" fillId="0" borderId="39" xfId="0" applyFont="1" applyBorder="1"/>
    <xf numFmtId="37" fontId="50" fillId="0" borderId="40" xfId="0" applyNumberFormat="1" applyFont="1" applyBorder="1"/>
    <xf numFmtId="0" fontId="50" fillId="0" borderId="41" xfId="0" applyFont="1" applyBorder="1"/>
    <xf numFmtId="0" fontId="50" fillId="0" borderId="37" xfId="0" quotePrefix="1" applyFont="1" applyBorder="1"/>
    <xf numFmtId="0" fontId="50" fillId="0" borderId="39" xfId="0" applyFont="1" applyBorder="1" applyAlignment="1">
      <alignment horizontal="left"/>
    </xf>
    <xf numFmtId="0" fontId="53" fillId="0" borderId="43" xfId="0" applyFont="1" applyBorder="1"/>
    <xf numFmtId="0" fontId="50" fillId="0" borderId="44" xfId="0" applyFont="1" applyBorder="1"/>
    <xf numFmtId="37" fontId="50" fillId="0" borderId="42" xfId="0" applyNumberFormat="1" applyFont="1" applyBorder="1"/>
    <xf numFmtId="0" fontId="50" fillId="0" borderId="48" xfId="0" applyFont="1" applyBorder="1"/>
    <xf numFmtId="37" fontId="50" fillId="0" borderId="33" xfId="0" applyNumberFormat="1" applyFont="1" applyBorder="1"/>
    <xf numFmtId="37" fontId="50" fillId="0" borderId="49" xfId="0" applyNumberFormat="1" applyFont="1" applyBorder="1"/>
    <xf numFmtId="0" fontId="66" fillId="2" borderId="6" xfId="0" applyFont="1" applyFill="1" applyBorder="1" applyAlignment="1">
      <alignment horizontal="left"/>
    </xf>
    <xf numFmtId="0" fontId="66" fillId="2" borderId="36" xfId="0" applyFont="1" applyFill="1" applyBorder="1" applyAlignment="1">
      <alignment horizontal="left"/>
    </xf>
    <xf numFmtId="0" fontId="66" fillId="2" borderId="6" xfId="0" applyFont="1" applyFill="1" applyBorder="1" applyAlignment="1">
      <alignment horizontal="centerContinuous"/>
    </xf>
    <xf numFmtId="0" fontId="66" fillId="2" borderId="1" xfId="0" applyFont="1" applyFill="1" applyBorder="1" applyAlignment="1">
      <alignment horizontal="centerContinuous"/>
    </xf>
    <xf numFmtId="0" fontId="66" fillId="2" borderId="69" xfId="0" applyFont="1" applyFill="1" applyBorder="1" applyAlignment="1">
      <alignment horizontal="centerContinuous"/>
    </xf>
    <xf numFmtId="0" fontId="71" fillId="2" borderId="1" xfId="0" applyFont="1" applyFill="1" applyBorder="1" applyAlignment="1">
      <alignment horizontal="centerContinuous"/>
    </xf>
    <xf numFmtId="0" fontId="71" fillId="2" borderId="67" xfId="0" applyFont="1" applyFill="1" applyBorder="1" applyAlignment="1">
      <alignment horizontal="centerContinuous"/>
    </xf>
    <xf numFmtId="0" fontId="66" fillId="2" borderId="67" xfId="0" applyFont="1" applyFill="1" applyBorder="1" applyAlignment="1">
      <alignment horizontal="left"/>
    </xf>
    <xf numFmtId="0" fontId="66" fillId="2" borderId="2" xfId="0" applyFont="1" applyFill="1" applyBorder="1" applyAlignment="1">
      <alignment horizontal="centerContinuous"/>
    </xf>
    <xf numFmtId="0" fontId="66" fillId="2" borderId="8" xfId="0" applyFont="1" applyFill="1" applyBorder="1" applyAlignment="1">
      <alignment horizontal="left"/>
    </xf>
    <xf numFmtId="0" fontId="71" fillId="2" borderId="38" xfId="0" applyFont="1" applyFill="1" applyBorder="1" applyAlignment="1">
      <alignment horizontal="left"/>
    </xf>
    <xf numFmtId="0" fontId="66" fillId="2" borderId="8" xfId="0" applyFont="1" applyFill="1" applyBorder="1" applyAlignment="1">
      <alignment horizontal="centerContinuous"/>
    </xf>
    <xf numFmtId="0" fontId="66" fillId="2" borderId="0" xfId="0" applyFont="1" applyFill="1" applyAlignment="1">
      <alignment horizontal="centerContinuous"/>
    </xf>
    <xf numFmtId="0" fontId="66" fillId="2" borderId="57" xfId="0" applyFont="1" applyFill="1" applyBorder="1" applyAlignment="1">
      <alignment horizontal="centerContinuous"/>
    </xf>
    <xf numFmtId="0" fontId="66" fillId="2" borderId="61" xfId="0" applyFont="1" applyFill="1" applyBorder="1" applyAlignment="1">
      <alignment horizontal="left"/>
    </xf>
    <xf numFmtId="0" fontId="71" fillId="2" borderId="39" xfId="0" applyFont="1" applyFill="1" applyBorder="1" applyAlignment="1">
      <alignment horizontal="centerContinuous"/>
    </xf>
    <xf numFmtId="0" fontId="66" fillId="2" borderId="39" xfId="0" applyFont="1" applyFill="1" applyBorder="1" applyAlignment="1">
      <alignment horizontal="centerContinuous"/>
    </xf>
    <xf numFmtId="0" fontId="66" fillId="2" borderId="4" xfId="0" applyFont="1" applyFill="1" applyBorder="1" applyAlignment="1">
      <alignment horizontal="centerContinuous"/>
    </xf>
    <xf numFmtId="0" fontId="66" fillId="2" borderId="14" xfId="0" applyFont="1" applyFill="1" applyBorder="1" applyAlignment="1">
      <alignment horizontal="left"/>
    </xf>
    <xf numFmtId="0" fontId="66" fillId="2" borderId="31" xfId="0" applyFont="1" applyFill="1" applyBorder="1" applyAlignment="1">
      <alignment horizontal="left"/>
    </xf>
    <xf numFmtId="0" fontId="66" fillId="2" borderId="14" xfId="0" applyFont="1" applyFill="1" applyBorder="1" applyAlignment="1">
      <alignment horizontal="centerContinuous"/>
    </xf>
    <xf numFmtId="0" fontId="66" fillId="2" borderId="59" xfId="0" applyFont="1" applyFill="1" applyBorder="1" applyAlignment="1">
      <alignment horizontal="centerContinuous"/>
    </xf>
    <xf numFmtId="0" fontId="66" fillId="2" borderId="60" xfId="0" applyFont="1" applyFill="1" applyBorder="1" applyAlignment="1">
      <alignment horizontal="left"/>
    </xf>
    <xf numFmtId="0" fontId="71" fillId="2" borderId="0" xfId="0" applyFont="1" applyFill="1" applyAlignment="1">
      <alignment horizontal="centerContinuous"/>
    </xf>
    <xf numFmtId="0" fontId="66" fillId="2" borderId="40" xfId="0" applyFont="1" applyFill="1" applyBorder="1" applyAlignment="1">
      <alignment horizontal="centerContinuous"/>
    </xf>
    <xf numFmtId="0" fontId="66" fillId="2" borderId="53" xfId="0" applyFont="1" applyFill="1" applyBorder="1" applyAlignment="1">
      <alignment horizontal="left"/>
    </xf>
    <xf numFmtId="0" fontId="66" fillId="2" borderId="26" xfId="0" applyFont="1" applyFill="1" applyBorder="1" applyAlignment="1">
      <alignment horizontal="left"/>
    </xf>
    <xf numFmtId="0" fontId="66" fillId="2" borderId="53" xfId="0" applyFont="1" applyFill="1" applyBorder="1" applyAlignment="1">
      <alignment horizontal="center"/>
    </xf>
    <xf numFmtId="0" fontId="66" fillId="2" borderId="26" xfId="0" applyFont="1" applyFill="1" applyBorder="1" applyAlignment="1">
      <alignment horizontal="center"/>
    </xf>
    <xf numFmtId="0" fontId="66" fillId="2" borderId="54" xfId="0" applyFont="1" applyFill="1" applyBorder="1" applyAlignment="1">
      <alignment horizontal="center"/>
    </xf>
    <xf numFmtId="0" fontId="66" fillId="2" borderId="61" xfId="0" applyFont="1" applyFill="1" applyBorder="1" applyAlignment="1">
      <alignment horizontal="center"/>
    </xf>
    <xf numFmtId="0" fontId="66" fillId="2" borderId="38" xfId="0" applyFont="1" applyFill="1" applyBorder="1" applyAlignment="1">
      <alignment horizontal="center"/>
    </xf>
    <xf numFmtId="0" fontId="66" fillId="2" borderId="0" xfId="0" applyFont="1" applyFill="1" applyAlignment="1">
      <alignment horizontal="center"/>
    </xf>
    <xf numFmtId="0" fontId="66" fillId="2" borderId="117" xfId="0" applyFont="1" applyFill="1" applyBorder="1" applyAlignment="1">
      <alignment horizontal="center"/>
    </xf>
    <xf numFmtId="0" fontId="66" fillId="2" borderId="43" xfId="0" applyFont="1" applyFill="1" applyBorder="1" applyAlignment="1">
      <alignment horizontal="center"/>
    </xf>
    <xf numFmtId="0" fontId="66" fillId="2" borderId="4" xfId="0" applyFont="1" applyFill="1" applyBorder="1" applyAlignment="1">
      <alignment horizontal="center"/>
    </xf>
    <xf numFmtId="0" fontId="66" fillId="2" borderId="38" xfId="0" applyFont="1" applyFill="1" applyBorder="1" applyAlignment="1">
      <alignment horizontal="left"/>
    </xf>
    <xf numFmtId="0" fontId="66" fillId="2" borderId="8" xfId="0" applyFont="1" applyFill="1" applyBorder="1" applyAlignment="1">
      <alignment horizontal="center"/>
    </xf>
    <xf numFmtId="0" fontId="66" fillId="2" borderId="57" xfId="0" applyFont="1" applyFill="1" applyBorder="1" applyAlignment="1">
      <alignment horizontal="center"/>
    </xf>
    <xf numFmtId="0" fontId="66" fillId="2" borderId="118" xfId="0" applyFont="1" applyFill="1" applyBorder="1" applyAlignment="1">
      <alignment horizontal="center"/>
    </xf>
    <xf numFmtId="0" fontId="66" fillId="2" borderId="14" xfId="0" applyFont="1" applyFill="1" applyBorder="1" applyAlignment="1">
      <alignment horizontal="center"/>
    </xf>
    <xf numFmtId="0" fontId="66" fillId="2" borderId="31" xfId="0" applyFont="1" applyFill="1" applyBorder="1" applyAlignment="1">
      <alignment horizontal="center"/>
    </xf>
    <xf numFmtId="0" fontId="66" fillId="2" borderId="59" xfId="0" applyFont="1" applyFill="1" applyBorder="1" applyAlignment="1">
      <alignment horizontal="center"/>
    </xf>
    <xf numFmtId="0" fontId="66" fillId="2" borderId="60" xfId="0" applyFont="1" applyFill="1" applyBorder="1" applyAlignment="1">
      <alignment horizontal="center"/>
    </xf>
    <xf numFmtId="0" fontId="66" fillId="2" borderId="39" xfId="0" applyFont="1" applyFill="1" applyBorder="1" applyAlignment="1">
      <alignment horizontal="center"/>
    </xf>
    <xf numFmtId="0" fontId="66" fillId="2" borderId="114" xfId="0" applyFont="1" applyFill="1" applyBorder="1" applyAlignment="1">
      <alignment horizontal="center"/>
    </xf>
    <xf numFmtId="0" fontId="66" fillId="2" borderId="44" xfId="0" applyFont="1" applyFill="1" applyBorder="1" applyAlignment="1">
      <alignment horizontal="center"/>
    </xf>
    <xf numFmtId="0" fontId="66" fillId="2" borderId="40" xfId="0" applyFont="1" applyFill="1" applyBorder="1" applyAlignment="1">
      <alignment horizontal="center"/>
    </xf>
    <xf numFmtId="0" fontId="68" fillId="2" borderId="8" xfId="0" applyFont="1" applyFill="1" applyBorder="1" applyAlignment="1">
      <alignment horizontal="left"/>
    </xf>
    <xf numFmtId="0" fontId="69" fillId="2" borderId="38" xfId="0" applyFont="1" applyFill="1" applyBorder="1" applyAlignment="1">
      <alignment horizontal="left"/>
    </xf>
    <xf numFmtId="0" fontId="68" fillId="2" borderId="8" xfId="0" applyFont="1" applyFill="1" applyBorder="1" applyAlignment="1">
      <alignment horizontal="center"/>
    </xf>
    <xf numFmtId="37" fontId="68" fillId="2" borderId="38" xfId="0" applyNumberFormat="1" applyFont="1" applyFill="1" applyBorder="1" applyAlignment="1">
      <alignment horizontal="right"/>
    </xf>
    <xf numFmtId="37" fontId="68" fillId="2" borderId="0" xfId="0" applyNumberFormat="1" applyFont="1" applyFill="1" applyAlignment="1">
      <alignment horizontal="right"/>
    </xf>
    <xf numFmtId="0" fontId="68" fillId="2" borderId="61" xfId="0" applyFont="1" applyFill="1" applyBorder="1" applyAlignment="1">
      <alignment horizontal="right"/>
    </xf>
    <xf numFmtId="37" fontId="68" fillId="2" borderId="43" xfId="0" applyNumberFormat="1" applyFont="1" applyFill="1" applyBorder="1" applyAlignment="1">
      <alignment horizontal="right"/>
    </xf>
    <xf numFmtId="37" fontId="68" fillId="2" borderId="4" xfId="0" applyNumberFormat="1" applyFont="1" applyFill="1" applyBorder="1" applyAlignment="1">
      <alignment horizontal="right"/>
    </xf>
    <xf numFmtId="0" fontId="68" fillId="2" borderId="14" xfId="0" applyFont="1" applyFill="1" applyBorder="1" applyAlignment="1">
      <alignment horizontal="right"/>
    </xf>
    <xf numFmtId="0" fontId="68" fillId="2" borderId="31" xfId="0" applyFont="1" applyFill="1" applyBorder="1" applyAlignment="1">
      <alignment horizontal="left"/>
    </xf>
    <xf numFmtId="37" fontId="68" fillId="2" borderId="31" xfId="0" applyNumberFormat="1" applyFont="1" applyFill="1" applyBorder="1" applyAlignment="1">
      <alignment horizontal="right"/>
    </xf>
    <xf numFmtId="37" fontId="68" fillId="2" borderId="39" xfId="0" applyNumberFormat="1" applyFont="1" applyFill="1" applyBorder="1" applyAlignment="1">
      <alignment horizontal="right"/>
    </xf>
    <xf numFmtId="0" fontId="68" fillId="2" borderId="60" xfId="0" applyFont="1" applyFill="1" applyBorder="1" applyAlignment="1">
      <alignment horizontal="right"/>
    </xf>
    <xf numFmtId="37" fontId="68" fillId="2" borderId="44" xfId="0" applyNumberFormat="1" applyFont="1" applyFill="1" applyBorder="1" applyAlignment="1">
      <alignment horizontal="right"/>
    </xf>
    <xf numFmtId="37" fontId="68" fillId="2" borderId="40" xfId="0" applyNumberFormat="1" applyFont="1" applyFill="1" applyBorder="1" applyAlignment="1">
      <alignment horizontal="right"/>
    </xf>
    <xf numFmtId="0" fontId="68" fillId="0" borderId="62" xfId="0" applyFont="1" applyBorder="1" applyAlignment="1">
      <alignment horizontal="right"/>
    </xf>
    <xf numFmtId="0" fontId="68" fillId="0" borderId="28" xfId="0" applyFont="1" applyBorder="1" applyAlignment="1">
      <alignment horizontal="left"/>
    </xf>
    <xf numFmtId="0" fontId="68" fillId="0" borderId="14" xfId="0" applyFont="1" applyBorder="1" applyAlignment="1">
      <alignment horizontal="right"/>
    </xf>
    <xf numFmtId="37" fontId="68" fillId="0" borderId="31" xfId="0" applyNumberFormat="1" applyFont="1" applyBorder="1" applyAlignment="1">
      <alignment horizontal="right"/>
    </xf>
    <xf numFmtId="37" fontId="68" fillId="0" borderId="39" xfId="0" applyNumberFormat="1" applyFont="1" applyBorder="1" applyAlignment="1">
      <alignment horizontal="right"/>
    </xf>
    <xf numFmtId="0" fontId="68" fillId="0" borderId="60" xfId="0" applyFont="1" applyBorder="1" applyAlignment="1">
      <alignment horizontal="right"/>
    </xf>
    <xf numFmtId="37" fontId="68" fillId="0" borderId="111" xfId="0" applyNumberFormat="1" applyFont="1" applyBorder="1" applyAlignment="1">
      <alignment horizontal="right"/>
    </xf>
    <xf numFmtId="37" fontId="68" fillId="0" borderId="44" xfId="0" applyNumberFormat="1" applyFont="1" applyBorder="1" applyAlignment="1">
      <alignment horizontal="right"/>
    </xf>
    <xf numFmtId="37" fontId="68" fillId="0" borderId="40" xfId="0" applyNumberFormat="1" applyFont="1" applyBorder="1" applyAlignment="1">
      <alignment horizontal="right"/>
    </xf>
    <xf numFmtId="0" fontId="68" fillId="0" borderId="28" xfId="0" applyFont="1" applyBorder="1" applyAlignment="1">
      <alignment horizontal="right"/>
    </xf>
    <xf numFmtId="0" fontId="68" fillId="0" borderId="52" xfId="0" applyFont="1" applyBorder="1" applyAlignment="1">
      <alignment horizontal="left"/>
    </xf>
    <xf numFmtId="0" fontId="68" fillId="0" borderId="31" xfId="0" applyFont="1" applyBorder="1" applyAlignment="1">
      <alignment horizontal="right"/>
    </xf>
    <xf numFmtId="0" fontId="68" fillId="0" borderId="38" xfId="0" applyFont="1" applyBorder="1" applyAlignment="1">
      <alignment horizontal="right"/>
    </xf>
    <xf numFmtId="0" fontId="68" fillId="0" borderId="43" xfId="0" applyFont="1" applyBorder="1" applyAlignment="1">
      <alignment horizontal="left"/>
    </xf>
    <xf numFmtId="0" fontId="68" fillId="0" borderId="44" xfId="0" applyFont="1" applyBorder="1" applyAlignment="1">
      <alignment horizontal="left"/>
    </xf>
    <xf numFmtId="37" fontId="68" fillId="0" borderId="70" xfId="0" applyNumberFormat="1" applyFont="1" applyBorder="1" applyAlignment="1">
      <alignment horizontal="right"/>
    </xf>
    <xf numFmtId="0" fontId="68" fillId="0" borderId="44" xfId="0" applyFont="1" applyBorder="1" applyAlignment="1">
      <alignment horizontal="right"/>
    </xf>
    <xf numFmtId="37" fontId="68" fillId="0" borderId="14" xfId="0" applyNumberFormat="1" applyFont="1" applyBorder="1" applyAlignment="1">
      <alignment horizontal="right"/>
    </xf>
    <xf numFmtId="0" fontId="68" fillId="0" borderId="39" xfId="0" applyFont="1" applyBorder="1" applyAlignment="1">
      <alignment horizontal="left"/>
    </xf>
    <xf numFmtId="0" fontId="68" fillId="0" borderId="31" xfId="0" applyFont="1" applyBorder="1" applyAlignment="1">
      <alignment horizontal="left"/>
    </xf>
    <xf numFmtId="37" fontId="68" fillId="0" borderId="15" xfId="0" applyNumberFormat="1" applyFont="1" applyBorder="1" applyAlignment="1">
      <alignment horizontal="right"/>
    </xf>
    <xf numFmtId="0" fontId="69" fillId="2" borderId="46" xfId="0" applyFont="1" applyFill="1" applyBorder="1" applyAlignment="1">
      <alignment horizontal="left"/>
    </xf>
    <xf numFmtId="0" fontId="68" fillId="2" borderId="46" xfId="0" applyFont="1" applyFill="1" applyBorder="1" applyAlignment="1">
      <alignment horizontal="center"/>
    </xf>
    <xf numFmtId="37" fontId="68" fillId="2" borderId="46" xfId="0" applyNumberFormat="1" applyFont="1" applyFill="1" applyBorder="1" applyAlignment="1">
      <alignment horizontal="left"/>
    </xf>
    <xf numFmtId="0" fontId="68" fillId="2" borderId="46" xfId="0" applyFont="1" applyFill="1" applyBorder="1" applyAlignment="1">
      <alignment horizontal="right"/>
    </xf>
    <xf numFmtId="37" fontId="68" fillId="2" borderId="46" xfId="0" applyNumberFormat="1" applyFont="1" applyFill="1" applyBorder="1" applyAlignment="1">
      <alignment horizontal="right"/>
    </xf>
    <xf numFmtId="0" fontId="68" fillId="0" borderId="0" xfId="0" applyFont="1" applyAlignment="1">
      <alignment horizontal="right"/>
    </xf>
    <xf numFmtId="0" fontId="68" fillId="0" borderId="0" xfId="0" applyFont="1" applyAlignment="1">
      <alignment horizontal="left"/>
    </xf>
    <xf numFmtId="0" fontId="68" fillId="0" borderId="0" xfId="0" applyFont="1" applyAlignment="1">
      <alignment horizontal="center"/>
    </xf>
    <xf numFmtId="37" fontId="68" fillId="0" borderId="0" xfId="0" applyNumberFormat="1" applyFont="1" applyAlignment="1">
      <alignment horizontal="left"/>
    </xf>
    <xf numFmtId="37" fontId="68" fillId="0" borderId="0" xfId="0" applyNumberFormat="1" applyFont="1" applyAlignment="1">
      <alignment horizontal="right"/>
    </xf>
    <xf numFmtId="0" fontId="72" fillId="0" borderId="0" xfId="0" applyFont="1" applyAlignment="1">
      <alignment horizontal="right"/>
    </xf>
    <xf numFmtId="0" fontId="72" fillId="0" borderId="0" xfId="0" applyFont="1" applyAlignment="1">
      <alignment horizontal="left"/>
    </xf>
    <xf numFmtId="0" fontId="72" fillId="0" borderId="0" xfId="0" applyFont="1" applyAlignment="1">
      <alignment horizontal="center"/>
    </xf>
    <xf numFmtId="37" fontId="72" fillId="0" borderId="0" xfId="0" applyNumberFormat="1" applyFont="1" applyAlignment="1">
      <alignment horizontal="left"/>
    </xf>
    <xf numFmtId="37" fontId="72" fillId="0" borderId="0" xfId="0" applyNumberFormat="1" applyFont="1" applyAlignment="1">
      <alignment horizontal="right"/>
    </xf>
    <xf numFmtId="0" fontId="66" fillId="0" borderId="26" xfId="0" applyFont="1" applyBorder="1"/>
    <xf numFmtId="0" fontId="66" fillId="0" borderId="46" xfId="0" applyFont="1" applyBorder="1"/>
    <xf numFmtId="0" fontId="66" fillId="0" borderId="46" xfId="0" applyFont="1" applyBorder="1" applyAlignment="1">
      <alignment horizontal="center"/>
    </xf>
    <xf numFmtId="0" fontId="66" fillId="0" borderId="54" xfId="0" applyFont="1" applyBorder="1"/>
    <xf numFmtId="0" fontId="66" fillId="0" borderId="41" xfId="0" applyFont="1" applyBorder="1"/>
    <xf numFmtId="0" fontId="66" fillId="0" borderId="63" xfId="0" applyFont="1" applyBorder="1"/>
    <xf numFmtId="0" fontId="66" fillId="0" borderId="38" xfId="0" applyFont="1" applyBorder="1"/>
    <xf numFmtId="0" fontId="66" fillId="0" borderId="0" xfId="0" applyFont="1"/>
    <xf numFmtId="0" fontId="66" fillId="0" borderId="0" xfId="0" applyFont="1" applyAlignment="1">
      <alignment horizontal="center"/>
    </xf>
    <xf numFmtId="0" fontId="66" fillId="0" borderId="57" xfId="0" applyFont="1" applyBorder="1"/>
    <xf numFmtId="0" fontId="66" fillId="0" borderId="8" xfId="0" applyFont="1" applyBorder="1"/>
    <xf numFmtId="0" fontId="66" fillId="0" borderId="39" xfId="0" applyFont="1" applyBorder="1"/>
    <xf numFmtId="0" fontId="66" fillId="0" borderId="43" xfId="0" applyFont="1" applyBorder="1"/>
    <xf numFmtId="0" fontId="66" fillId="0" borderId="31" xfId="0" applyFont="1" applyBorder="1"/>
    <xf numFmtId="0" fontId="66" fillId="0" borderId="31" xfId="0" applyFont="1" applyBorder="1" applyAlignment="1">
      <alignment horizontal="left"/>
    </xf>
    <xf numFmtId="0" fontId="66" fillId="0" borderId="39" xfId="0" applyFont="1" applyBorder="1" applyAlignment="1">
      <alignment horizontal="center"/>
    </xf>
    <xf numFmtId="0" fontId="66" fillId="0" borderId="59" xfId="0" applyFont="1" applyBorder="1"/>
    <xf numFmtId="0" fontId="66" fillId="0" borderId="14" xfId="0" applyFont="1" applyBorder="1"/>
    <xf numFmtId="0" fontId="66" fillId="0" borderId="44" xfId="0" applyFont="1" applyBorder="1"/>
    <xf numFmtId="0" fontId="66" fillId="0" borderId="38" xfId="0" applyFont="1" applyBorder="1" applyAlignment="1">
      <alignment horizontal="center"/>
    </xf>
    <xf numFmtId="0" fontId="66" fillId="0" borderId="57" xfId="0" applyFont="1" applyBorder="1" applyAlignment="1">
      <alignment horizontal="center"/>
    </xf>
    <xf numFmtId="0" fontId="66" fillId="0" borderId="43" xfId="0" applyFont="1" applyBorder="1" applyAlignment="1">
      <alignment horizontal="center"/>
    </xf>
    <xf numFmtId="0" fontId="66" fillId="0" borderId="31" xfId="0" applyFont="1" applyBorder="1" applyAlignment="1">
      <alignment horizontal="center"/>
    </xf>
    <xf numFmtId="0" fontId="66" fillId="0" borderId="59" xfId="0" applyFont="1" applyBorder="1" applyAlignment="1">
      <alignment horizontal="center"/>
    </xf>
    <xf numFmtId="0" fontId="66" fillId="0" borderId="44" xfId="0" applyFont="1" applyBorder="1" applyAlignment="1">
      <alignment horizontal="center"/>
    </xf>
    <xf numFmtId="0" fontId="50" fillId="0" borderId="38" xfId="0" applyFont="1" applyBorder="1" applyAlignment="1">
      <alignment horizontal="left"/>
    </xf>
    <xf numFmtId="0" fontId="50" fillId="0" borderId="38" xfId="0" applyFont="1" applyBorder="1"/>
    <xf numFmtId="0" fontId="50" fillId="0" borderId="57" xfId="0" applyFont="1" applyBorder="1"/>
    <xf numFmtId="0" fontId="50" fillId="0" borderId="43" xfId="0" applyFont="1" applyBorder="1"/>
    <xf numFmtId="0" fontId="50" fillId="0" borderId="31" xfId="0" applyFont="1" applyBorder="1" applyAlignment="1">
      <alignment horizontal="right"/>
    </xf>
    <xf numFmtId="37" fontId="50" fillId="0" borderId="31" xfId="0" applyNumberFormat="1" applyFont="1" applyBorder="1" applyAlignment="1">
      <alignment horizontal="right"/>
    </xf>
    <xf numFmtId="37" fontId="50" fillId="0" borderId="59" xfId="0" applyNumberFormat="1" applyFont="1" applyBorder="1" applyAlignment="1">
      <alignment horizontal="right"/>
    </xf>
    <xf numFmtId="37" fontId="50" fillId="0" borderId="39" xfId="0" applyNumberFormat="1" applyFont="1" applyBorder="1" applyAlignment="1">
      <alignment horizontal="right"/>
    </xf>
    <xf numFmtId="37" fontId="50" fillId="0" borderId="44" xfId="0" applyNumberFormat="1" applyFont="1" applyBorder="1" applyAlignment="1">
      <alignment horizontal="right"/>
    </xf>
    <xf numFmtId="37" fontId="50" fillId="0" borderId="93" xfId="0" applyNumberFormat="1" applyFont="1" applyBorder="1" applyAlignment="1">
      <alignment horizontal="right"/>
    </xf>
    <xf numFmtId="0" fontId="50" fillId="0" borderId="38" xfId="0" applyFont="1" applyBorder="1" applyAlignment="1">
      <alignment horizontal="right"/>
    </xf>
    <xf numFmtId="37" fontId="50" fillId="0" borderId="38" xfId="0" applyNumberFormat="1" applyFont="1" applyBorder="1" applyAlignment="1">
      <alignment horizontal="right"/>
    </xf>
    <xf numFmtId="37" fontId="50" fillId="0" borderId="57" xfId="0" applyNumberFormat="1" applyFont="1" applyBorder="1" applyAlignment="1">
      <alignment horizontal="right"/>
    </xf>
    <xf numFmtId="37" fontId="50" fillId="0" borderId="0" xfId="0" applyNumberFormat="1" applyFont="1" applyAlignment="1">
      <alignment horizontal="right"/>
    </xf>
    <xf numFmtId="37" fontId="50" fillId="0" borderId="43" xfId="0" applyNumberFormat="1" applyFont="1" applyBorder="1" applyAlignment="1">
      <alignment horizontal="right"/>
    </xf>
    <xf numFmtId="0" fontId="66" fillId="0" borderId="53" xfId="0" applyFont="1" applyBorder="1" applyAlignment="1">
      <alignment horizontal="centerContinuous" vertical="top"/>
    </xf>
    <xf numFmtId="0" fontId="50" fillId="0" borderId="46" xfId="0" applyFont="1" applyBorder="1" applyAlignment="1">
      <alignment horizontal="centerContinuous"/>
    </xf>
    <xf numFmtId="0" fontId="66" fillId="0" borderId="54" xfId="0" applyFont="1" applyBorder="1" applyAlignment="1">
      <alignment horizontal="centerContinuous" vertical="top"/>
    </xf>
    <xf numFmtId="0" fontId="66" fillId="0" borderId="47" xfId="0" applyFont="1" applyBorder="1"/>
    <xf numFmtId="0" fontId="66" fillId="0" borderId="0" xfId="0" applyFont="1" applyAlignment="1">
      <alignment horizontal="centerContinuous"/>
    </xf>
    <xf numFmtId="0" fontId="50" fillId="0" borderId="0" xfId="0" applyFont="1" applyAlignment="1">
      <alignment horizontal="centerContinuous"/>
    </xf>
    <xf numFmtId="0" fontId="66" fillId="0" borderId="57" xfId="0" applyFont="1" applyBorder="1" applyAlignment="1">
      <alignment horizontal="centerContinuous"/>
    </xf>
    <xf numFmtId="0" fontId="66" fillId="0" borderId="4" xfId="0" applyFont="1" applyBorder="1"/>
    <xf numFmtId="0" fontId="66" fillId="0" borderId="39" xfId="0" applyFont="1" applyBorder="1" applyAlignment="1">
      <alignment horizontal="centerContinuous"/>
    </xf>
    <xf numFmtId="0" fontId="66" fillId="0" borderId="59" xfId="0" applyFont="1" applyBorder="1" applyAlignment="1">
      <alignment horizontal="centerContinuous"/>
    </xf>
    <xf numFmtId="0" fontId="66" fillId="0" borderId="40" xfId="0" applyFont="1" applyBorder="1"/>
    <xf numFmtId="0" fontId="66" fillId="0" borderId="8" xfId="0" applyFont="1" applyBorder="1" applyAlignment="1">
      <alignment horizontal="center"/>
    </xf>
    <xf numFmtId="0" fontId="66" fillId="0" borderId="26" xfId="0" applyFont="1" applyBorder="1" applyAlignment="1">
      <alignment horizontal="center"/>
    </xf>
    <xf numFmtId="0" fontId="66" fillId="0" borderId="4" xfId="0" applyFont="1" applyBorder="1" applyAlignment="1">
      <alignment horizontal="center"/>
    </xf>
    <xf numFmtId="0" fontId="66" fillId="0" borderId="14" xfId="0" applyFont="1" applyBorder="1" applyAlignment="1">
      <alignment horizontal="center"/>
    </xf>
    <xf numFmtId="0" fontId="66" fillId="0" borderId="40" xfId="0" applyFont="1" applyBorder="1" applyAlignment="1">
      <alignment horizontal="center"/>
    </xf>
    <xf numFmtId="0" fontId="50" fillId="0" borderId="8" xfId="0" applyFont="1" applyBorder="1" applyAlignment="1">
      <alignment horizontal="center"/>
    </xf>
    <xf numFmtId="0" fontId="50" fillId="0" borderId="38" xfId="0" applyFont="1" applyBorder="1" applyAlignment="1">
      <alignment horizontal="center"/>
    </xf>
    <xf numFmtId="0" fontId="50" fillId="0" borderId="57" xfId="0" applyFont="1" applyBorder="1" applyAlignment="1">
      <alignment horizontal="center"/>
    </xf>
    <xf numFmtId="0" fontId="50" fillId="0" borderId="43" xfId="0" applyFont="1" applyBorder="1" applyAlignment="1">
      <alignment horizontal="center"/>
    </xf>
    <xf numFmtId="3" fontId="50" fillId="0" borderId="43" xfId="0" applyNumberFormat="1" applyFont="1" applyBorder="1" applyAlignment="1">
      <alignment horizontal="right"/>
    </xf>
    <xf numFmtId="3" fontId="50" fillId="0" borderId="4" xfId="0" applyNumberFormat="1" applyFont="1" applyBorder="1" applyAlignment="1">
      <alignment horizontal="right"/>
    </xf>
    <xf numFmtId="0" fontId="50" fillId="0" borderId="14" xfId="0" applyFont="1" applyBorder="1" applyAlignment="1">
      <alignment horizontal="right"/>
    </xf>
    <xf numFmtId="0" fontId="50" fillId="0" borderId="44" xfId="0" applyFont="1" applyBorder="1" applyAlignment="1">
      <alignment horizontal="right"/>
    </xf>
    <xf numFmtId="3" fontId="50" fillId="0" borderId="44" xfId="0" applyNumberFormat="1" applyFont="1" applyBorder="1" applyAlignment="1">
      <alignment horizontal="right"/>
    </xf>
    <xf numFmtId="3" fontId="50" fillId="0" borderId="40" xfId="0" applyNumberFormat="1" applyFont="1" applyBorder="1" applyAlignment="1">
      <alignment horizontal="right"/>
    </xf>
    <xf numFmtId="0" fontId="50" fillId="0" borderId="8" xfId="0" applyFont="1" applyBorder="1" applyAlignment="1">
      <alignment horizontal="right"/>
    </xf>
    <xf numFmtId="0" fontId="50" fillId="0" borderId="43" xfId="0" applyFont="1" applyBorder="1" applyAlignment="1">
      <alignment horizontal="right"/>
    </xf>
    <xf numFmtId="3" fontId="50" fillId="0" borderId="31" xfId="0" applyNumberFormat="1" applyFont="1" applyBorder="1" applyAlignment="1">
      <alignment horizontal="right"/>
    </xf>
    <xf numFmtId="0" fontId="66" fillId="0" borderId="53" xfId="0" applyFont="1" applyBorder="1"/>
    <xf numFmtId="0" fontId="71" fillId="0" borderId="38" xfId="0" applyFont="1" applyBorder="1"/>
    <xf numFmtId="0" fontId="50" fillId="0" borderId="8" xfId="0" applyFont="1" applyBorder="1" applyAlignment="1">
      <alignment horizontal="left"/>
    </xf>
    <xf numFmtId="37" fontId="50" fillId="0" borderId="43" xfId="0" applyNumberFormat="1" applyFont="1" applyBorder="1"/>
    <xf numFmtId="37" fontId="50" fillId="0" borderId="57" xfId="0" applyNumberFormat="1" applyFont="1" applyBorder="1"/>
    <xf numFmtId="0" fontId="50" fillId="0" borderId="14" xfId="0" applyFont="1" applyBorder="1"/>
    <xf numFmtId="37" fontId="50" fillId="0" borderId="40" xfId="0" applyNumberFormat="1" applyFont="1" applyBorder="1" applyAlignment="1">
      <alignment horizontal="right"/>
    </xf>
    <xf numFmtId="0" fontId="50" fillId="0" borderId="8" xfId="0" applyFont="1" applyBorder="1"/>
    <xf numFmtId="37" fontId="50" fillId="0" borderId="4" xfId="0" applyNumberFormat="1" applyFont="1" applyBorder="1" applyAlignment="1">
      <alignment horizontal="right"/>
    </xf>
    <xf numFmtId="37" fontId="50" fillId="0" borderId="111" xfId="0" applyNumberFormat="1" applyFont="1" applyBorder="1" applyAlignment="1">
      <alignment horizontal="right"/>
    </xf>
    <xf numFmtId="37" fontId="50" fillId="0" borderId="120" xfId="0" applyNumberFormat="1" applyFont="1" applyBorder="1" applyAlignment="1">
      <alignment horizontal="right"/>
    </xf>
    <xf numFmtId="37" fontId="50" fillId="0" borderId="117" xfId="0" applyNumberFormat="1" applyFont="1" applyBorder="1" applyAlignment="1">
      <alignment horizontal="right"/>
    </xf>
    <xf numFmtId="0" fontId="51" fillId="0" borderId="38" xfId="0" applyFont="1" applyBorder="1"/>
    <xf numFmtId="37" fontId="50" fillId="0" borderId="71" xfId="0" applyNumberFormat="1" applyFont="1" applyBorder="1" applyAlignment="1">
      <alignment horizontal="right"/>
    </xf>
    <xf numFmtId="37" fontId="50" fillId="0" borderId="72" xfId="0" applyNumberFormat="1" applyFont="1" applyBorder="1" applyAlignment="1">
      <alignment horizontal="right"/>
    </xf>
    <xf numFmtId="37" fontId="50" fillId="0" borderId="73" xfId="0" applyNumberFormat="1" applyFont="1" applyBorder="1" applyAlignment="1">
      <alignment horizontal="right"/>
    </xf>
    <xf numFmtId="0" fontId="50" fillId="0" borderId="40" xfId="0" applyFont="1" applyBorder="1" applyAlignment="1">
      <alignment horizontal="right"/>
    </xf>
    <xf numFmtId="3" fontId="50" fillId="0" borderId="0" xfId="0" applyNumberFormat="1" applyFont="1" applyAlignment="1">
      <alignment horizontal="right"/>
    </xf>
    <xf numFmtId="0" fontId="66" fillId="0" borderId="5" xfId="0" applyFont="1" applyBorder="1" applyAlignment="1">
      <alignment horizontal="centerContinuous"/>
    </xf>
    <xf numFmtId="0" fontId="68" fillId="0" borderId="1" xfId="0" applyFont="1" applyBorder="1" applyAlignment="1">
      <alignment horizontal="centerContinuous"/>
    </xf>
    <xf numFmtId="3" fontId="68" fillId="0" borderId="2" xfId="0" applyNumberFormat="1" applyFont="1" applyBorder="1" applyAlignment="1">
      <alignment horizontal="right"/>
    </xf>
    <xf numFmtId="0" fontId="68" fillId="0" borderId="3" xfId="0" applyFont="1" applyBorder="1" applyAlignment="1">
      <alignment horizontal="centerContinuous"/>
    </xf>
    <xf numFmtId="3" fontId="68" fillId="0" borderId="4" xfId="0" applyNumberFormat="1" applyFont="1" applyBorder="1" applyAlignment="1">
      <alignment horizontal="right"/>
    </xf>
    <xf numFmtId="0" fontId="66" fillId="0" borderId="10" xfId="0" applyFont="1" applyBorder="1" applyAlignment="1">
      <alignment horizontal="centerContinuous"/>
    </xf>
    <xf numFmtId="0" fontId="68" fillId="0" borderId="17" xfId="0" applyFont="1" applyBorder="1" applyAlignment="1">
      <alignment horizontal="centerContinuous"/>
    </xf>
    <xf numFmtId="3" fontId="68" fillId="0" borderId="18" xfId="0" applyNumberFormat="1" applyFont="1" applyBorder="1" applyAlignment="1">
      <alignment horizontal="right"/>
    </xf>
    <xf numFmtId="0" fontId="68" fillId="0" borderId="5" xfId="0" applyFont="1" applyBorder="1" applyAlignment="1">
      <alignment horizontal="centerContinuous"/>
    </xf>
    <xf numFmtId="0" fontId="66" fillId="0" borderId="13" xfId="0" applyFont="1" applyBorder="1" applyAlignment="1">
      <alignment horizontal="centerContinuous"/>
    </xf>
    <xf numFmtId="0" fontId="68" fillId="0" borderId="39" xfId="0" applyFont="1" applyBorder="1" applyAlignment="1">
      <alignment horizontal="centerContinuous"/>
    </xf>
    <xf numFmtId="3" fontId="68" fillId="0" borderId="40" xfId="0" applyNumberFormat="1" applyFont="1" applyBorder="1" applyAlignment="1">
      <alignment horizontal="right"/>
    </xf>
    <xf numFmtId="0" fontId="66" fillId="0" borderId="27" xfId="0" applyFont="1" applyBorder="1" applyAlignment="1">
      <alignment horizontal="center" wrapText="1"/>
    </xf>
    <xf numFmtId="3" fontId="66" fillId="0" borderId="42" xfId="0" applyNumberFormat="1" applyFont="1" applyBorder="1" applyAlignment="1">
      <alignment horizontal="right"/>
    </xf>
    <xf numFmtId="0" fontId="68" fillId="0" borderId="29" xfId="0" applyFont="1" applyBorder="1" applyAlignment="1">
      <alignment horizontal="center"/>
    </xf>
    <xf numFmtId="3" fontId="68" fillId="0" borderId="50" xfId="0" applyNumberFormat="1" applyFont="1" applyBorder="1" applyAlignment="1">
      <alignment horizontal="right"/>
    </xf>
    <xf numFmtId="0" fontId="68" fillId="0" borderId="29" xfId="0" applyFont="1" applyBorder="1" applyAlignment="1">
      <alignment horizontal="left"/>
    </xf>
    <xf numFmtId="0" fontId="68" fillId="0" borderId="28" xfId="0" applyFont="1" applyBorder="1" applyAlignment="1">
      <alignment horizontal="centerContinuous"/>
    </xf>
    <xf numFmtId="0" fontId="68" fillId="0" borderId="28" xfId="0" applyFont="1" applyBorder="1" applyAlignment="1">
      <alignment horizontal="center"/>
    </xf>
    <xf numFmtId="3" fontId="68" fillId="0" borderId="20" xfId="0" applyNumberFormat="1" applyFont="1" applyBorder="1" applyAlignment="1">
      <alignment horizontal="right"/>
    </xf>
    <xf numFmtId="3" fontId="68" fillId="0" borderId="0" xfId="0" applyNumberFormat="1" applyFont="1" applyAlignment="1">
      <alignment horizontal="right"/>
    </xf>
    <xf numFmtId="0" fontId="68" fillId="0" borderId="0" xfId="0" quotePrefix="1" applyFont="1" applyAlignment="1">
      <alignment horizontal="centerContinuous"/>
    </xf>
    <xf numFmtId="0" fontId="68" fillId="0" borderId="26" xfId="0" applyFont="1" applyBorder="1" applyAlignment="1">
      <alignment horizontal="center"/>
    </xf>
    <xf numFmtId="0" fontId="68" fillId="0" borderId="38" xfId="0" applyFont="1" applyBorder="1" applyAlignment="1">
      <alignment horizontal="center"/>
    </xf>
    <xf numFmtId="0" fontId="68" fillId="0" borderId="31" xfId="0" applyFont="1" applyBorder="1" applyAlignment="1">
      <alignment horizontal="center"/>
    </xf>
    <xf numFmtId="0" fontId="68" fillId="0" borderId="19" xfId="0" applyFont="1" applyBorder="1" applyAlignment="1">
      <alignment horizontal="right"/>
    </xf>
    <xf numFmtId="0" fontId="68" fillId="0" borderId="0" xfId="0" quotePrefix="1" applyFont="1" applyAlignment="1">
      <alignment horizontal="left"/>
    </xf>
    <xf numFmtId="0" fontId="74" fillId="0" borderId="0" xfId="0" applyFont="1"/>
    <xf numFmtId="0" fontId="76" fillId="0" borderId="0" xfId="0" applyFont="1" applyAlignment="1">
      <alignment horizontal="center"/>
    </xf>
    <xf numFmtId="0" fontId="77" fillId="0" borderId="0" xfId="0" applyFont="1" applyAlignment="1">
      <alignment horizontal="centerContinuous"/>
    </xf>
    <xf numFmtId="3" fontId="50" fillId="0" borderId="0" xfId="0" applyNumberFormat="1" applyFont="1"/>
    <xf numFmtId="3" fontId="68" fillId="0" borderId="0" xfId="0" applyNumberFormat="1" applyFont="1" applyAlignment="1">
      <alignment horizontal="centerContinuous"/>
    </xf>
    <xf numFmtId="0" fontId="71" fillId="0" borderId="0" xfId="0" applyFont="1" applyAlignment="1">
      <alignment horizontal="centerContinuous"/>
    </xf>
    <xf numFmtId="0" fontId="68" fillId="0" borderId="17" xfId="0" applyFont="1" applyBorder="1" applyAlignment="1">
      <alignment horizontal="center"/>
    </xf>
    <xf numFmtId="3" fontId="68" fillId="0" borderId="17" xfId="0" applyNumberFormat="1" applyFont="1" applyBorder="1" applyAlignment="1">
      <alignment horizontal="centerContinuous"/>
    </xf>
    <xf numFmtId="0" fontId="66" fillId="0" borderId="35" xfId="0" applyFont="1" applyBorder="1" applyAlignment="1">
      <alignment horizontal="center"/>
    </xf>
    <xf numFmtId="3" fontId="66" fillId="0" borderId="7" xfId="0" applyNumberFormat="1" applyFont="1" applyBorder="1" applyAlignment="1">
      <alignment horizontal="center"/>
    </xf>
    <xf numFmtId="0" fontId="66" fillId="0" borderId="30" xfId="0" applyFont="1" applyBorder="1" applyAlignment="1">
      <alignment horizontal="center"/>
    </xf>
    <xf numFmtId="3" fontId="66" fillId="0" borderId="15" xfId="0" applyNumberFormat="1" applyFont="1" applyBorder="1" applyAlignment="1">
      <alignment horizontal="center"/>
    </xf>
    <xf numFmtId="0" fontId="68" fillId="0" borderId="30" xfId="0" applyFont="1" applyBorder="1" applyAlignment="1">
      <alignment horizontal="center"/>
    </xf>
    <xf numFmtId="4" fontId="68" fillId="0" borderId="31" xfId="0" applyNumberFormat="1" applyFont="1" applyBorder="1" applyAlignment="1">
      <alignment horizontal="center"/>
    </xf>
    <xf numFmtId="4" fontId="68" fillId="0" borderId="31" xfId="0" applyNumberFormat="1" applyFont="1" applyBorder="1"/>
    <xf numFmtId="4" fontId="68" fillId="0" borderId="15" xfId="0" applyNumberFormat="1" applyFont="1" applyBorder="1"/>
    <xf numFmtId="4" fontId="68" fillId="0" borderId="28" xfId="0" applyNumberFormat="1" applyFont="1" applyBorder="1" applyAlignment="1">
      <alignment horizontal="center"/>
    </xf>
    <xf numFmtId="4" fontId="68" fillId="0" borderId="28" xfId="0" applyNumberFormat="1" applyFont="1" applyBorder="1"/>
    <xf numFmtId="4" fontId="68" fillId="0" borderId="28" xfId="0" applyNumberFormat="1" applyFont="1" applyBorder="1" applyAlignment="1">
      <alignment horizontal="left"/>
    </xf>
    <xf numFmtId="4" fontId="68" fillId="0" borderId="28" xfId="0" applyNumberFormat="1" applyFont="1" applyBorder="1" applyAlignment="1">
      <alignment horizontal="centerContinuous"/>
    </xf>
    <xf numFmtId="0" fontId="66" fillId="0" borderId="27" xfId="0" applyFont="1" applyBorder="1" applyAlignment="1">
      <alignment horizontal="center"/>
    </xf>
    <xf numFmtId="0" fontId="68" fillId="0" borderId="19" xfId="0" applyFont="1" applyBorder="1" applyAlignment="1">
      <alignment horizontal="center"/>
    </xf>
    <xf numFmtId="4" fontId="68" fillId="0" borderId="19" xfId="0" applyNumberFormat="1" applyFont="1" applyBorder="1" applyAlignment="1">
      <alignment horizontal="center"/>
    </xf>
    <xf numFmtId="4" fontId="68" fillId="0" borderId="20" xfId="0" applyNumberFormat="1" applyFont="1" applyBorder="1" applyAlignment="1">
      <alignment horizontal="center"/>
    </xf>
    <xf numFmtId="0" fontId="68" fillId="0" borderId="0" xfId="0" quotePrefix="1" applyFont="1" applyAlignment="1">
      <alignment horizontal="center"/>
    </xf>
    <xf numFmtId="3" fontId="68" fillId="0" borderId="0" xfId="0" applyNumberFormat="1" applyFont="1"/>
    <xf numFmtId="0" fontId="66" fillId="2" borderId="5" xfId="0" applyFont="1" applyFill="1" applyBorder="1" applyAlignment="1">
      <alignment horizontal="centerContinuous"/>
    </xf>
    <xf numFmtId="0" fontId="68" fillId="2" borderId="1" xfId="0" applyFont="1" applyFill="1" applyBorder="1" applyAlignment="1">
      <alignment horizontal="centerContinuous"/>
    </xf>
    <xf numFmtId="0" fontId="68" fillId="2" borderId="2" xfId="0" applyFont="1" applyFill="1" applyBorder="1" applyAlignment="1">
      <alignment horizontal="centerContinuous"/>
    </xf>
    <xf numFmtId="0" fontId="66" fillId="2" borderId="3" xfId="0" applyFont="1" applyFill="1" applyBorder="1" applyAlignment="1">
      <alignment horizontal="centerContinuous"/>
    </xf>
    <xf numFmtId="0" fontId="68" fillId="2" borderId="0" xfId="0" applyFont="1" applyFill="1" applyAlignment="1">
      <alignment horizontal="centerContinuous"/>
    </xf>
    <xf numFmtId="0" fontId="68" fillId="2" borderId="4" xfId="0" applyFont="1" applyFill="1" applyBorder="1" applyAlignment="1">
      <alignment horizontal="centerContinuous"/>
    </xf>
    <xf numFmtId="0" fontId="68" fillId="2" borderId="35" xfId="0" applyFont="1" applyFill="1" applyBorder="1"/>
    <xf numFmtId="0" fontId="68" fillId="2" borderId="36" xfId="0" applyFont="1" applyFill="1" applyBorder="1" applyAlignment="1">
      <alignment horizontal="centerContinuous"/>
    </xf>
    <xf numFmtId="0" fontId="68" fillId="2" borderId="6" xfId="0" applyFont="1" applyFill="1" applyBorder="1" applyAlignment="1">
      <alignment horizontal="centerContinuous"/>
    </xf>
    <xf numFmtId="0" fontId="68" fillId="2" borderId="37" xfId="0" applyFont="1" applyFill="1" applyBorder="1"/>
    <xf numFmtId="0" fontId="68" fillId="2" borderId="13" xfId="0" applyFont="1" applyFill="1" applyBorder="1" applyAlignment="1">
      <alignment horizontal="left" wrapText="1"/>
    </xf>
    <xf numFmtId="0" fontId="69" fillId="2" borderId="31" xfId="0" applyFont="1" applyFill="1" applyBorder="1" applyAlignment="1">
      <alignment horizontal="left"/>
    </xf>
    <xf numFmtId="0" fontId="68" fillId="2" borderId="14" xfId="0" applyFont="1" applyFill="1" applyBorder="1"/>
    <xf numFmtId="0" fontId="68" fillId="2" borderId="40" xfId="0" applyFont="1" applyFill="1" applyBorder="1" applyAlignment="1">
      <alignment horizontal="center"/>
    </xf>
    <xf numFmtId="0" fontId="70" fillId="0" borderId="25" xfId="0" applyFont="1" applyBorder="1" applyAlignment="1">
      <alignment horizontal="center" wrapText="1"/>
    </xf>
    <xf numFmtId="0" fontId="69" fillId="0" borderId="26" xfId="0" applyFont="1" applyBorder="1" applyAlignment="1">
      <alignment horizontal="left"/>
    </xf>
    <xf numFmtId="0" fontId="68" fillId="0" borderId="53" xfId="0" applyFont="1" applyBorder="1" applyAlignment="1">
      <alignment horizontal="center"/>
    </xf>
    <xf numFmtId="0" fontId="68" fillId="0" borderId="51" xfId="0" applyFont="1" applyBorder="1" applyAlignment="1">
      <alignment horizontal="center"/>
    </xf>
    <xf numFmtId="0" fontId="70" fillId="0" borderId="13" xfId="0" applyFont="1" applyBorder="1" applyAlignment="1">
      <alignment horizontal="center" wrapText="1"/>
    </xf>
    <xf numFmtId="0" fontId="68" fillId="0" borderId="14" xfId="0" applyFont="1" applyBorder="1" applyAlignment="1">
      <alignment horizontal="center"/>
    </xf>
    <xf numFmtId="0" fontId="68" fillId="0" borderId="15" xfId="0" applyFont="1" applyBorder="1" applyAlignment="1">
      <alignment horizontal="center"/>
    </xf>
    <xf numFmtId="0" fontId="68" fillId="2" borderId="45" xfId="0" applyFont="1" applyFill="1" applyBorder="1" applyAlignment="1">
      <alignment horizontal="left"/>
    </xf>
    <xf numFmtId="0" fontId="69" fillId="2" borderId="26" xfId="0" applyFont="1" applyFill="1" applyBorder="1"/>
    <xf numFmtId="37" fontId="68" fillId="2" borderId="26" xfId="0" applyNumberFormat="1" applyFont="1" applyFill="1" applyBorder="1" applyAlignment="1">
      <alignment horizontal="center"/>
    </xf>
    <xf numFmtId="37" fontId="68" fillId="2" borderId="51" xfId="0" applyNumberFormat="1" applyFont="1" applyFill="1" applyBorder="1" applyAlignment="1">
      <alignment horizontal="center"/>
    </xf>
    <xf numFmtId="0" fontId="68" fillId="2" borderId="30" xfId="0" applyFont="1" applyFill="1" applyBorder="1" applyAlignment="1">
      <alignment horizontal="right"/>
    </xf>
    <xf numFmtId="0" fontId="68" fillId="2" borderId="31" xfId="0" applyFont="1" applyFill="1" applyBorder="1"/>
    <xf numFmtId="37" fontId="68" fillId="2" borderId="15" xfId="0" applyNumberFormat="1" applyFont="1" applyFill="1" applyBorder="1" applyAlignment="1">
      <alignment horizontal="right"/>
    </xf>
    <xf numFmtId="0" fontId="68" fillId="0" borderId="29" xfId="0" applyFont="1" applyBorder="1" applyAlignment="1">
      <alignment horizontal="right"/>
    </xf>
    <xf numFmtId="37" fontId="68" fillId="0" borderId="28" xfId="0" applyNumberFormat="1" applyFont="1" applyBorder="1" applyAlignment="1">
      <alignment horizontal="right"/>
    </xf>
    <xf numFmtId="37" fontId="68" fillId="0" borderId="50" xfId="0" applyNumberFormat="1" applyFont="1" applyBorder="1" applyAlignment="1">
      <alignment horizontal="right"/>
    </xf>
    <xf numFmtId="0" fontId="50" fillId="0" borderId="27" xfId="0" applyFont="1" applyBorder="1"/>
    <xf numFmtId="0" fontId="69" fillId="0" borderId="27" xfId="0" applyFont="1" applyBorder="1" applyAlignment="1">
      <alignment horizontal="left"/>
    </xf>
    <xf numFmtId="0" fontId="68" fillId="0" borderId="52" xfId="0" applyFont="1" applyBorder="1"/>
    <xf numFmtId="37" fontId="68" fillId="2" borderId="26" xfId="0" applyNumberFormat="1" applyFont="1" applyFill="1" applyBorder="1" applyAlignment="1">
      <alignment horizontal="right"/>
    </xf>
    <xf numFmtId="37" fontId="68" fillId="2" borderId="51" xfId="0" applyNumberFormat="1" applyFont="1" applyFill="1" applyBorder="1" applyAlignment="1">
      <alignment horizontal="right"/>
    </xf>
    <xf numFmtId="0" fontId="68" fillId="0" borderId="45" xfId="0" applyFont="1" applyBorder="1" applyAlignment="1">
      <alignment horizontal="left"/>
    </xf>
    <xf numFmtId="37" fontId="68" fillId="0" borderId="26" xfId="0" applyNumberFormat="1" applyFont="1" applyBorder="1" applyAlignment="1">
      <alignment horizontal="right"/>
    </xf>
    <xf numFmtId="37" fontId="68" fillId="0" borderId="51" xfId="0" applyNumberFormat="1" applyFont="1" applyBorder="1" applyAlignment="1">
      <alignment horizontal="right"/>
    </xf>
    <xf numFmtId="0" fontId="69" fillId="0" borderId="31" xfId="0" applyFont="1" applyBorder="1" applyAlignment="1">
      <alignment horizontal="left"/>
    </xf>
    <xf numFmtId="0" fontId="68" fillId="0" borderId="45" xfId="0" applyFont="1" applyBorder="1" applyAlignment="1">
      <alignment horizontal="right"/>
    </xf>
    <xf numFmtId="0" fontId="68" fillId="0" borderId="52" xfId="0" applyFont="1" applyBorder="1" applyAlignment="1">
      <alignment horizontal="centerContinuous" wrapText="1"/>
    </xf>
    <xf numFmtId="37" fontId="68" fillId="0" borderId="19" xfId="0" applyNumberFormat="1" applyFont="1" applyBorder="1" applyAlignment="1">
      <alignment horizontal="right"/>
    </xf>
    <xf numFmtId="0" fontId="68" fillId="2" borderId="0" xfId="0" applyFont="1" applyFill="1" applyAlignment="1">
      <alignment horizontal="left"/>
    </xf>
    <xf numFmtId="0" fontId="68" fillId="2" borderId="53" xfId="0" applyFont="1" applyFill="1" applyBorder="1" applyAlignment="1">
      <alignment horizontal="left"/>
    </xf>
    <xf numFmtId="0" fontId="68" fillId="2" borderId="26" xfId="0" applyFont="1" applyFill="1" applyBorder="1" applyAlignment="1">
      <alignment horizontal="left"/>
    </xf>
    <xf numFmtId="0" fontId="68" fillId="2" borderId="53" xfId="0" applyFont="1" applyFill="1" applyBorder="1" applyAlignment="1">
      <alignment horizontal="centerContinuous"/>
    </xf>
    <xf numFmtId="0" fontId="68" fillId="2" borderId="46" xfId="0" applyFont="1" applyFill="1" applyBorder="1" applyAlignment="1">
      <alignment horizontal="centerContinuous"/>
    </xf>
    <xf numFmtId="0" fontId="68" fillId="2" borderId="54" xfId="0" applyFont="1" applyFill="1" applyBorder="1" applyAlignment="1">
      <alignment horizontal="centerContinuous"/>
    </xf>
    <xf numFmtId="0" fontId="50" fillId="3" borderId="55" xfId="0" applyFont="1" applyFill="1" applyBorder="1" applyAlignment="1">
      <alignment horizontal="left"/>
    </xf>
    <xf numFmtId="0" fontId="53" fillId="3" borderId="56" xfId="0" applyFont="1" applyFill="1" applyBorder="1" applyAlignment="1">
      <alignment horizontal="centerContinuous"/>
    </xf>
    <xf numFmtId="0" fontId="50" fillId="3" borderId="56" xfId="0" applyFont="1" applyFill="1" applyBorder="1"/>
    <xf numFmtId="0" fontId="68" fillId="2" borderId="47" xfId="0" applyFont="1" applyFill="1" applyBorder="1" applyAlignment="1">
      <alignment horizontal="centerContinuous"/>
    </xf>
    <xf numFmtId="0" fontId="68" fillId="2" borderId="8" xfId="0" applyFont="1" applyFill="1" applyBorder="1" applyAlignment="1">
      <alignment horizontal="centerContinuous"/>
    </xf>
    <xf numFmtId="0" fontId="68" fillId="2" borderId="57" xfId="0" applyFont="1" applyFill="1" applyBorder="1" applyAlignment="1">
      <alignment horizontal="centerContinuous"/>
    </xf>
    <xf numFmtId="0" fontId="50" fillId="3" borderId="0" xfId="0" applyFont="1" applyFill="1" applyAlignment="1">
      <alignment horizontal="left"/>
    </xf>
    <xf numFmtId="0" fontId="53" fillId="3" borderId="58" xfId="0" applyFont="1" applyFill="1" applyBorder="1" applyAlignment="1">
      <alignment horizontal="centerContinuous"/>
    </xf>
    <xf numFmtId="0" fontId="50" fillId="3" borderId="58" xfId="0" applyFont="1" applyFill="1" applyBorder="1" applyAlignment="1">
      <alignment horizontal="centerContinuous"/>
    </xf>
    <xf numFmtId="0" fontId="68" fillId="2" borderId="14" xfId="0" applyFont="1" applyFill="1" applyBorder="1" applyAlignment="1">
      <alignment horizontal="left"/>
    </xf>
    <xf numFmtId="0" fontId="68" fillId="2" borderId="14" xfId="0" applyFont="1" applyFill="1" applyBorder="1" applyAlignment="1">
      <alignment horizontal="centerContinuous"/>
    </xf>
    <xf numFmtId="0" fontId="68" fillId="2" borderId="39" xfId="0" applyFont="1" applyFill="1" applyBorder="1" applyAlignment="1">
      <alignment horizontal="centerContinuous"/>
    </xf>
    <xf numFmtId="0" fontId="68" fillId="2" borderId="59" xfId="0" applyFont="1" applyFill="1" applyBorder="1" applyAlignment="1">
      <alignment horizontal="centerContinuous"/>
    </xf>
    <xf numFmtId="0" fontId="68" fillId="2" borderId="60" xfId="0" applyFont="1" applyFill="1" applyBorder="1" applyAlignment="1">
      <alignment horizontal="left"/>
    </xf>
    <xf numFmtId="0" fontId="69" fillId="2" borderId="39" xfId="0" applyFont="1" applyFill="1" applyBorder="1" applyAlignment="1">
      <alignment horizontal="centerContinuous"/>
    </xf>
    <xf numFmtId="0" fontId="68" fillId="2" borderId="40" xfId="0" applyFont="1" applyFill="1" applyBorder="1" applyAlignment="1">
      <alignment horizontal="centerContinuous"/>
    </xf>
    <xf numFmtId="0" fontId="70" fillId="2" borderId="53" xfId="0" applyFont="1" applyFill="1" applyBorder="1" applyAlignment="1">
      <alignment horizontal="left"/>
    </xf>
    <xf numFmtId="0" fontId="68" fillId="2" borderId="53" xfId="0" applyFont="1" applyFill="1" applyBorder="1" applyAlignment="1">
      <alignment horizontal="center"/>
    </xf>
    <xf numFmtId="0" fontId="68" fillId="2" borderId="26" xfId="0" applyFont="1" applyFill="1" applyBorder="1" applyAlignment="1">
      <alignment horizontal="center"/>
    </xf>
    <xf numFmtId="0" fontId="68" fillId="2" borderId="54" xfId="0" applyFont="1" applyFill="1" applyBorder="1" applyAlignment="1">
      <alignment horizontal="center"/>
    </xf>
    <xf numFmtId="0" fontId="68" fillId="2" borderId="61" xfId="0" applyFont="1" applyFill="1" applyBorder="1" applyAlignment="1">
      <alignment horizontal="center"/>
    </xf>
    <xf numFmtId="0" fontId="68" fillId="2" borderId="38" xfId="0" applyFont="1" applyFill="1" applyBorder="1" applyAlignment="1">
      <alignment horizontal="center"/>
    </xf>
    <xf numFmtId="0" fontId="68" fillId="2" borderId="0" xfId="0" applyFont="1" applyFill="1" applyAlignment="1">
      <alignment horizontal="center"/>
    </xf>
    <xf numFmtId="0" fontId="68" fillId="2" borderId="4" xfId="0" applyFont="1" applyFill="1" applyBorder="1" applyAlignment="1">
      <alignment horizontal="center"/>
    </xf>
    <xf numFmtId="0" fontId="70" fillId="2" borderId="8" xfId="0" applyFont="1" applyFill="1" applyBorder="1" applyAlignment="1">
      <alignment horizontal="left"/>
    </xf>
    <xf numFmtId="0" fontId="68" fillId="2" borderId="38" xfId="0" applyFont="1" applyFill="1" applyBorder="1" applyAlignment="1">
      <alignment horizontal="left"/>
    </xf>
    <xf numFmtId="0" fontId="68" fillId="2" borderId="57" xfId="0" applyFont="1" applyFill="1" applyBorder="1" applyAlignment="1">
      <alignment horizontal="center"/>
    </xf>
    <xf numFmtId="0" fontId="70" fillId="2" borderId="14" xfId="0" applyFont="1" applyFill="1" applyBorder="1" applyAlignment="1">
      <alignment horizontal="center"/>
    </xf>
    <xf numFmtId="0" fontId="68" fillId="2" borderId="31" xfId="0" applyFont="1" applyFill="1" applyBorder="1" applyAlignment="1">
      <alignment horizontal="center"/>
    </xf>
    <xf numFmtId="0" fontId="68" fillId="2" borderId="14" xfId="0" applyFont="1" applyFill="1" applyBorder="1" applyAlignment="1">
      <alignment horizontal="center"/>
    </xf>
    <xf numFmtId="0" fontId="68" fillId="2" borderId="59" xfId="0" applyFont="1" applyFill="1" applyBorder="1" applyAlignment="1">
      <alignment horizontal="center"/>
    </xf>
    <xf numFmtId="0" fontId="68" fillId="2" borderId="60" xfId="0" applyFont="1" applyFill="1" applyBorder="1" applyAlignment="1">
      <alignment horizontal="center"/>
    </xf>
    <xf numFmtId="0" fontId="68" fillId="2" borderId="39" xfId="0" applyFont="1" applyFill="1" applyBorder="1" applyAlignment="1">
      <alignment horizontal="center"/>
    </xf>
    <xf numFmtId="37" fontId="68" fillId="2" borderId="8" xfId="0" applyNumberFormat="1" applyFont="1" applyFill="1" applyBorder="1" applyAlignment="1">
      <alignment horizontal="right"/>
    </xf>
    <xf numFmtId="37" fontId="68" fillId="2" borderId="61" xfId="0" applyNumberFormat="1" applyFont="1" applyFill="1" applyBorder="1" applyAlignment="1">
      <alignment horizontal="right"/>
    </xf>
    <xf numFmtId="37" fontId="68" fillId="2" borderId="14" xfId="0" applyNumberFormat="1" applyFont="1" applyFill="1" applyBorder="1" applyAlignment="1">
      <alignment horizontal="right"/>
    </xf>
    <xf numFmtId="37" fontId="68" fillId="2" borderId="60" xfId="0" applyNumberFormat="1" applyFont="1" applyFill="1" applyBorder="1" applyAlignment="1">
      <alignment horizontal="right"/>
    </xf>
    <xf numFmtId="37" fontId="68" fillId="0" borderId="60" xfId="0" applyNumberFormat="1" applyFont="1" applyBorder="1" applyAlignment="1">
      <alignment horizontal="right"/>
    </xf>
    <xf numFmtId="0" fontId="70" fillId="0" borderId="28" xfId="0" applyFont="1" applyBorder="1" applyAlignment="1">
      <alignment horizontal="right"/>
    </xf>
    <xf numFmtId="0" fontId="68" fillId="0" borderId="38" xfId="0" applyFont="1" applyBorder="1" applyAlignment="1">
      <alignment horizontal="left"/>
    </xf>
    <xf numFmtId="0" fontId="69" fillId="0" borderId="43" xfId="0" applyFont="1" applyBorder="1" applyAlignment="1">
      <alignment horizontal="left"/>
    </xf>
    <xf numFmtId="37" fontId="68" fillId="0" borderId="38" xfId="0" applyNumberFormat="1" applyFont="1" applyBorder="1" applyAlignment="1">
      <alignment horizontal="right"/>
    </xf>
    <xf numFmtId="37" fontId="68" fillId="0" borderId="61" xfId="0" applyNumberFormat="1" applyFont="1" applyBorder="1" applyAlignment="1">
      <alignment horizontal="right"/>
    </xf>
    <xf numFmtId="37" fontId="68" fillId="0" borderId="4" xfId="0" applyNumberFormat="1" applyFont="1" applyBorder="1" applyAlignment="1">
      <alignment horizontal="right"/>
    </xf>
    <xf numFmtId="0" fontId="69" fillId="0" borderId="52" xfId="0" applyFont="1" applyBorder="1" applyAlignment="1">
      <alignment horizontal="left"/>
    </xf>
    <xf numFmtId="0" fontId="70" fillId="0" borderId="31" xfId="0" applyFont="1" applyBorder="1" applyAlignment="1">
      <alignment horizontal="right"/>
    </xf>
    <xf numFmtId="37" fontId="68" fillId="0" borderId="59" xfId="0" applyNumberFormat="1" applyFont="1" applyBorder="1" applyAlignment="1">
      <alignment horizontal="right"/>
    </xf>
    <xf numFmtId="0" fontId="69" fillId="0" borderId="44" xfId="0" applyFont="1" applyBorder="1" applyAlignment="1">
      <alignment horizontal="left"/>
    </xf>
    <xf numFmtId="37" fontId="68" fillId="0" borderId="91" xfId="0" applyNumberFormat="1" applyFont="1" applyBorder="1" applyAlignment="1">
      <alignment horizontal="right"/>
    </xf>
    <xf numFmtId="37" fontId="68" fillId="0" borderId="92" xfId="0" applyNumberFormat="1" applyFont="1" applyBorder="1" applyAlignment="1">
      <alignment horizontal="right"/>
    </xf>
    <xf numFmtId="0" fontId="67" fillId="0" borderId="25" xfId="0" applyFont="1" applyBorder="1" applyAlignment="1">
      <alignment horizontal="center" wrapText="1"/>
    </xf>
    <xf numFmtId="0" fontId="66" fillId="0" borderId="53" xfId="0" applyFont="1" applyBorder="1" applyAlignment="1">
      <alignment horizontal="center"/>
    </xf>
    <xf numFmtId="0" fontId="66" fillId="0" borderId="51" xfId="0" applyFont="1" applyBorder="1" applyAlignment="1">
      <alignment horizontal="center"/>
    </xf>
    <xf numFmtId="0" fontId="67" fillId="0" borderId="13" xfId="0" applyFont="1" applyBorder="1" applyAlignment="1">
      <alignment horizontal="center" wrapText="1"/>
    </xf>
    <xf numFmtId="0" fontId="66" fillId="0" borderId="15" xfId="0" applyFont="1" applyBorder="1" applyAlignment="1">
      <alignment horizontal="center"/>
    </xf>
    <xf numFmtId="0" fontId="69" fillId="0" borderId="25" xfId="0" applyFont="1" applyBorder="1" applyAlignment="1">
      <alignment horizontal="left"/>
    </xf>
    <xf numFmtId="0" fontId="68" fillId="0" borderId="63" xfId="0" applyFont="1" applyBorder="1"/>
    <xf numFmtId="0" fontId="68" fillId="2" borderId="37" xfId="0" applyFont="1" applyFill="1" applyBorder="1" applyAlignment="1">
      <alignment horizontal="left"/>
    </xf>
    <xf numFmtId="0" fontId="69" fillId="2" borderId="38" xfId="0" applyFont="1" applyFill="1" applyBorder="1"/>
    <xf numFmtId="37" fontId="68" fillId="2" borderId="9" xfId="0" applyNumberFormat="1" applyFont="1" applyFill="1" applyBorder="1" applyAlignment="1">
      <alignment horizontal="right"/>
    </xf>
    <xf numFmtId="0" fontId="68" fillId="0" borderId="37" xfId="0" applyFont="1" applyBorder="1" applyAlignment="1">
      <alignment horizontal="right"/>
    </xf>
    <xf numFmtId="0" fontId="69" fillId="0" borderId="38" xfId="0" applyFont="1" applyBorder="1" applyAlignment="1">
      <alignment horizontal="left"/>
    </xf>
    <xf numFmtId="37" fontId="68" fillId="0" borderId="9" xfId="0" applyNumberFormat="1" applyFont="1" applyBorder="1" applyAlignment="1">
      <alignment horizontal="right"/>
    </xf>
    <xf numFmtId="0" fontId="50" fillId="3" borderId="56" xfId="0" applyFont="1" applyFill="1" applyBorder="1" applyAlignment="1">
      <alignment horizontal="centerContinuous"/>
    </xf>
    <xf numFmtId="0" fontId="66" fillId="2" borderId="35" xfId="0" applyFont="1" applyFill="1" applyBorder="1"/>
    <xf numFmtId="0" fontId="66" fillId="2" borderId="36" xfId="0" applyFont="1" applyFill="1" applyBorder="1" applyAlignment="1">
      <alignment horizontal="centerContinuous"/>
    </xf>
    <xf numFmtId="0" fontId="66" fillId="2" borderId="37" xfId="0" applyFont="1" applyFill="1" applyBorder="1"/>
    <xf numFmtId="0" fontId="66" fillId="2" borderId="13" xfId="0" applyFont="1" applyFill="1" applyBorder="1" applyAlignment="1">
      <alignment horizontal="left" wrapText="1"/>
    </xf>
    <xf numFmtId="0" fontId="71" fillId="2" borderId="31" xfId="0" applyFont="1" applyFill="1" applyBorder="1" applyAlignment="1">
      <alignment horizontal="left"/>
    </xf>
    <xf numFmtId="0" fontId="66" fillId="2" borderId="14" xfId="0" applyFont="1" applyFill="1" applyBorder="1"/>
    <xf numFmtId="0" fontId="66" fillId="0" borderId="25" xfId="0" applyFont="1" applyBorder="1" applyAlignment="1">
      <alignment horizontal="center" wrapText="1"/>
    </xf>
    <xf numFmtId="0" fontId="71" fillId="0" borderId="26" xfId="0" applyFont="1" applyBorder="1" applyAlignment="1">
      <alignment horizontal="left"/>
    </xf>
    <xf numFmtId="0" fontId="66" fillId="0" borderId="13" xfId="0" applyFont="1" applyBorder="1" applyAlignment="1">
      <alignment horizontal="center" wrapText="1"/>
    </xf>
    <xf numFmtId="0" fontId="68" fillId="2" borderId="26" xfId="0" applyFont="1" applyFill="1" applyBorder="1" applyAlignment="1">
      <alignment horizontal="right"/>
    </xf>
    <xf numFmtId="0" fontId="68" fillId="2" borderId="51" xfId="0" applyFont="1" applyFill="1" applyBorder="1" applyAlignment="1">
      <alignment horizontal="right"/>
    </xf>
    <xf numFmtId="37" fontId="69" fillId="0" borderId="28" xfId="0" applyNumberFormat="1" applyFont="1" applyBorder="1" applyAlignment="1">
      <alignment horizontal="right"/>
    </xf>
    <xf numFmtId="0" fontId="68" fillId="0" borderId="30" xfId="0" applyFont="1" applyBorder="1" applyAlignment="1">
      <alignment horizontal="left"/>
    </xf>
    <xf numFmtId="37" fontId="68" fillId="0" borderId="20" xfId="0" applyNumberFormat="1" applyFont="1" applyBorder="1" applyAlignment="1">
      <alignment horizontal="right"/>
    </xf>
    <xf numFmtId="0" fontId="70" fillId="0" borderId="0" xfId="0" applyFont="1" applyAlignment="1">
      <alignment horizontal="centerContinuous"/>
    </xf>
    <xf numFmtId="37" fontId="68" fillId="0" borderId="132" xfId="0" applyNumberFormat="1" applyFont="1" applyBorder="1" applyAlignment="1">
      <alignment horizontal="right"/>
    </xf>
    <xf numFmtId="37" fontId="68" fillId="0" borderId="131" xfId="0" applyNumberFormat="1" applyFont="1" applyBorder="1" applyAlignment="1">
      <alignment horizontal="right"/>
    </xf>
    <xf numFmtId="0" fontId="72" fillId="2" borderId="0" xfId="0" applyFont="1" applyFill="1" applyAlignment="1">
      <alignment horizontal="left"/>
    </xf>
    <xf numFmtId="0" fontId="66" fillId="2" borderId="53" xfId="0" applyFont="1" applyFill="1" applyBorder="1" applyAlignment="1">
      <alignment horizontal="centerContinuous"/>
    </xf>
    <xf numFmtId="0" fontId="66" fillId="2" borderId="46" xfId="0" applyFont="1" applyFill="1" applyBorder="1" applyAlignment="1">
      <alignment horizontal="centerContinuous"/>
    </xf>
    <xf numFmtId="0" fontId="66" fillId="2" borderId="54" xfId="0" applyFont="1" applyFill="1" applyBorder="1" applyAlignment="1">
      <alignment horizontal="centerContinuous"/>
    </xf>
    <xf numFmtId="0" fontId="66" fillId="2" borderId="55" xfId="0" applyFont="1" applyFill="1" applyBorder="1" applyAlignment="1">
      <alignment horizontal="left"/>
    </xf>
    <xf numFmtId="0" fontId="71" fillId="2" borderId="46" xfId="0" applyFont="1" applyFill="1" applyBorder="1" applyAlignment="1">
      <alignment horizontal="centerContinuous"/>
    </xf>
    <xf numFmtId="0" fontId="66" fillId="2" borderId="46" xfId="0" applyFont="1" applyFill="1" applyBorder="1" applyAlignment="1">
      <alignment horizontal="left"/>
    </xf>
    <xf numFmtId="0" fontId="66" fillId="2" borderId="63" xfId="0" applyFont="1" applyFill="1" applyBorder="1" applyAlignment="1">
      <alignment horizontal="centerContinuous"/>
    </xf>
    <xf numFmtId="0" fontId="66" fillId="2" borderId="39" xfId="0" applyFont="1" applyFill="1" applyBorder="1" applyAlignment="1">
      <alignment horizontal="left"/>
    </xf>
    <xf numFmtId="0" fontId="66" fillId="2" borderId="43" xfId="0" applyFont="1" applyFill="1" applyBorder="1" applyAlignment="1">
      <alignment horizontal="centerContinuous"/>
    </xf>
    <xf numFmtId="0" fontId="66" fillId="2" borderId="44" xfId="0" applyFont="1" applyFill="1" applyBorder="1" applyAlignment="1">
      <alignment horizontal="centerContinuous"/>
    </xf>
    <xf numFmtId="37" fontId="68" fillId="2" borderId="38" xfId="0" applyNumberFormat="1" applyFont="1" applyFill="1" applyBorder="1" applyAlignment="1">
      <alignment horizontal="center"/>
    </xf>
    <xf numFmtId="37" fontId="68" fillId="2" borderId="0" xfId="0" applyNumberFormat="1" applyFont="1" applyFill="1" applyAlignment="1">
      <alignment horizontal="center"/>
    </xf>
    <xf numFmtId="37" fontId="68" fillId="2" borderId="43" xfId="0" applyNumberFormat="1" applyFont="1" applyFill="1" applyBorder="1" applyAlignment="1">
      <alignment horizontal="center"/>
    </xf>
    <xf numFmtId="0" fontId="72" fillId="0" borderId="28" xfId="0" applyFont="1" applyBorder="1" applyAlignment="1">
      <alignment horizontal="right"/>
    </xf>
    <xf numFmtId="0" fontId="68" fillId="0" borderId="70" xfId="0" applyFont="1" applyBorder="1" applyAlignment="1">
      <alignment horizontal="right"/>
    </xf>
    <xf numFmtId="0" fontId="68" fillId="0" borderId="26" xfId="0" applyFont="1" applyBorder="1" applyAlignment="1">
      <alignment horizontal="left"/>
    </xf>
    <xf numFmtId="0" fontId="69" fillId="0" borderId="63" xfId="0" applyFont="1" applyBorder="1" applyAlignment="1">
      <alignment horizontal="left"/>
    </xf>
    <xf numFmtId="0" fontId="68" fillId="0" borderId="61" xfId="0" applyFont="1" applyBorder="1" applyAlignment="1">
      <alignment horizontal="right"/>
    </xf>
    <xf numFmtId="37" fontId="68" fillId="0" borderId="43" xfId="0" applyNumberFormat="1" applyFont="1" applyBorder="1" applyAlignment="1">
      <alignment horizontal="right"/>
    </xf>
    <xf numFmtId="0" fontId="68" fillId="0" borderId="39" xfId="0" applyFont="1" applyBorder="1" applyAlignment="1">
      <alignment horizontal="right"/>
    </xf>
    <xf numFmtId="37" fontId="68" fillId="0" borderId="93" xfId="0" applyNumberFormat="1" applyFont="1" applyBorder="1" applyAlignment="1">
      <alignment horizontal="right"/>
    </xf>
    <xf numFmtId="0" fontId="72" fillId="0" borderId="28" xfId="0" applyFont="1" applyBorder="1" applyAlignment="1">
      <alignment horizontal="left"/>
    </xf>
    <xf numFmtId="0" fontId="68" fillId="2" borderId="51" xfId="0" applyFont="1" applyFill="1" applyBorder="1" applyAlignment="1">
      <alignment horizontal="center"/>
    </xf>
    <xf numFmtId="0" fontId="69" fillId="0" borderId="45" xfId="0" applyFont="1" applyBorder="1" applyAlignment="1">
      <alignment horizontal="left"/>
    </xf>
    <xf numFmtId="0" fontId="66" fillId="2" borderId="3" xfId="0" applyFont="1" applyFill="1" applyBorder="1" applyAlignment="1">
      <alignment horizontal="left" wrapText="1"/>
    </xf>
    <xf numFmtId="0" fontId="66" fillId="2" borderId="8" xfId="0" applyFont="1" applyFill="1" applyBorder="1"/>
    <xf numFmtId="0" fontId="69" fillId="0" borderId="25" xfId="0" applyFont="1" applyBorder="1" applyAlignment="1">
      <alignment horizontal="center" wrapText="1"/>
    </xf>
    <xf numFmtId="0" fontId="68" fillId="0" borderId="53" xfId="0" applyFont="1" applyBorder="1" applyAlignment="1">
      <alignment horizontal="right"/>
    </xf>
    <xf numFmtId="0" fontId="68" fillId="0" borderId="51" xfId="0" applyFont="1" applyBorder="1" applyAlignment="1">
      <alignment horizontal="right"/>
    </xf>
    <xf numFmtId="0" fontId="68" fillId="2" borderId="38" xfId="0" applyFont="1" applyFill="1" applyBorder="1" applyAlignment="1">
      <alignment horizontal="right"/>
    </xf>
    <xf numFmtId="0" fontId="68" fillId="2" borderId="9" xfId="0" applyFont="1" applyFill="1" applyBorder="1" applyAlignment="1">
      <alignment horizontal="right"/>
    </xf>
    <xf numFmtId="0" fontId="68" fillId="2" borderId="31" xfId="0" applyFont="1" applyFill="1" applyBorder="1" applyAlignment="1">
      <alignment horizontal="right"/>
    </xf>
    <xf numFmtId="0" fontId="68" fillId="2" borderId="15" xfId="0" applyFont="1" applyFill="1" applyBorder="1" applyAlignment="1">
      <alignment horizontal="right"/>
    </xf>
    <xf numFmtId="0" fontId="69" fillId="0" borderId="28" xfId="0" applyFont="1" applyBorder="1" applyAlignment="1">
      <alignment horizontal="right"/>
    </xf>
    <xf numFmtId="0" fontId="68" fillId="0" borderId="50" xfId="0" applyFont="1" applyBorder="1" applyAlignment="1">
      <alignment horizontal="right"/>
    </xf>
    <xf numFmtId="0" fontId="68" fillId="0" borderId="63" xfId="0" applyFont="1" applyBorder="1" applyAlignment="1">
      <alignment horizontal="centerContinuous"/>
    </xf>
    <xf numFmtId="0" fontId="68" fillId="0" borderId="20" xfId="0" applyFont="1" applyBorder="1" applyAlignment="1">
      <alignment horizontal="right"/>
    </xf>
    <xf numFmtId="0" fontId="68" fillId="0" borderId="9" xfId="0" applyFont="1" applyBorder="1" applyAlignment="1">
      <alignment horizontal="right"/>
    </xf>
    <xf numFmtId="0" fontId="68" fillId="0" borderId="27" xfId="0" applyFont="1" applyBorder="1" applyAlignment="1">
      <alignment horizontal="left" vertical="center"/>
    </xf>
    <xf numFmtId="0" fontId="68" fillId="0" borderId="52" xfId="0" applyFont="1" applyBorder="1" applyAlignment="1">
      <alignment horizontal="centerContinuous"/>
    </xf>
    <xf numFmtId="0" fontId="68" fillId="0" borderId="41" xfId="0" applyFont="1" applyBorder="1" applyAlignment="1">
      <alignment horizontal="right"/>
    </xf>
    <xf numFmtId="0" fontId="68" fillId="0" borderId="64" xfId="0" applyFont="1" applyBorder="1" applyAlignment="1">
      <alignment horizontal="center"/>
    </xf>
    <xf numFmtId="0" fontId="66" fillId="2" borderId="45" xfId="0" applyFont="1" applyFill="1" applyBorder="1"/>
    <xf numFmtId="0" fontId="66" fillId="2" borderId="47" xfId="0" applyFont="1" applyFill="1" applyBorder="1" applyAlignment="1">
      <alignment horizontal="centerContinuous"/>
    </xf>
    <xf numFmtId="0" fontId="69" fillId="0" borderId="45" xfId="0" applyFont="1" applyBorder="1" applyAlignment="1">
      <alignment horizontal="center"/>
    </xf>
    <xf numFmtId="0" fontId="68" fillId="0" borderId="37" xfId="0" applyFont="1" applyBorder="1" applyAlignment="1">
      <alignment horizontal="left"/>
    </xf>
    <xf numFmtId="0" fontId="69" fillId="0" borderId="0" xfId="0" applyFont="1"/>
    <xf numFmtId="0" fontId="68" fillId="0" borderId="15" xfId="0" applyFont="1" applyBorder="1" applyAlignment="1">
      <alignment horizontal="right"/>
    </xf>
    <xf numFmtId="1" fontId="68" fillId="0" borderId="20" xfId="0" applyNumberFormat="1" applyFont="1" applyBorder="1" applyAlignment="1">
      <alignment horizontal="right"/>
    </xf>
    <xf numFmtId="0" fontId="68" fillId="0" borderId="94" xfId="0" applyFont="1" applyBorder="1" applyAlignment="1">
      <alignment horizontal="right"/>
    </xf>
    <xf numFmtId="0" fontId="68" fillId="0" borderId="95" xfId="0" applyFont="1" applyBorder="1" applyAlignment="1">
      <alignment horizontal="right"/>
    </xf>
    <xf numFmtId="0" fontId="68" fillId="2" borderId="13" xfId="0" applyFont="1" applyFill="1" applyBorder="1" applyAlignment="1">
      <alignment horizontal="right"/>
    </xf>
    <xf numFmtId="0" fontId="68" fillId="2" borderId="44" xfId="0" applyFont="1" applyFill="1" applyBorder="1"/>
    <xf numFmtId="0" fontId="68" fillId="2" borderId="3" xfId="0" applyFont="1" applyFill="1" applyBorder="1" applyAlignment="1">
      <alignment horizontal="left"/>
    </xf>
    <xf numFmtId="0" fontId="69" fillId="2" borderId="44" xfId="0" applyFont="1" applyFill="1" applyBorder="1"/>
    <xf numFmtId="0" fontId="66" fillId="2" borderId="4" xfId="0" applyFont="1" applyFill="1" applyBorder="1" applyAlignment="1">
      <alignment horizontal="left"/>
    </xf>
    <xf numFmtId="37" fontId="68" fillId="0" borderId="26" xfId="0" applyNumberFormat="1" applyFont="1" applyBorder="1" applyAlignment="1">
      <alignment horizontal="center"/>
    </xf>
    <xf numFmtId="37" fontId="68" fillId="0" borderId="51" xfId="0" applyNumberFormat="1" applyFont="1" applyBorder="1" applyAlignment="1">
      <alignment horizontal="center"/>
    </xf>
    <xf numFmtId="0" fontId="68" fillId="0" borderId="3" xfId="0" applyFont="1" applyBorder="1" applyAlignment="1">
      <alignment horizontal="left"/>
    </xf>
    <xf numFmtId="0" fontId="69" fillId="0" borderId="44" xfId="0" applyFont="1" applyBorder="1"/>
    <xf numFmtId="0" fontId="68" fillId="0" borderId="13" xfId="0" applyFont="1" applyBorder="1" applyAlignment="1">
      <alignment horizontal="center"/>
    </xf>
    <xf numFmtId="0" fontId="68" fillId="0" borderId="44" xfId="0" applyFont="1" applyBorder="1"/>
    <xf numFmtId="0" fontId="68" fillId="0" borderId="26" xfId="0" applyFont="1" applyBorder="1" applyAlignment="1">
      <alignment horizontal="centerContinuous"/>
    </xf>
    <xf numFmtId="0" fontId="79" fillId="0" borderId="0" xfId="0" applyFont="1" applyAlignment="1">
      <alignment horizontal="centerContinuous"/>
    </xf>
    <xf numFmtId="0" fontId="72" fillId="0" borderId="0" xfId="0" applyFont="1" applyAlignment="1">
      <alignment horizontal="centerContinuous"/>
    </xf>
    <xf numFmtId="0" fontId="66" fillId="0" borderId="0" xfId="0" applyFont="1" applyAlignment="1">
      <alignment horizontal="left"/>
    </xf>
    <xf numFmtId="0" fontId="68" fillId="0" borderId="17" xfId="0" applyFont="1" applyBorder="1" applyAlignment="1">
      <alignment horizontal="left"/>
    </xf>
    <xf numFmtId="0" fontId="68" fillId="0" borderId="36" xfId="0" applyFont="1" applyBorder="1" applyAlignment="1">
      <alignment horizontal="center"/>
    </xf>
    <xf numFmtId="0" fontId="68" fillId="0" borderId="36" xfId="0" applyFont="1" applyBorder="1"/>
    <xf numFmtId="0" fontId="68" fillId="0" borderId="44" xfId="0" applyFont="1" applyBorder="1" applyAlignment="1">
      <alignment horizontal="center"/>
    </xf>
    <xf numFmtId="0" fontId="68" fillId="0" borderId="33" xfId="0" applyFont="1" applyBorder="1" applyAlignment="1">
      <alignment horizontal="right"/>
    </xf>
    <xf numFmtId="0" fontId="68" fillId="0" borderId="39" xfId="0" applyFont="1" applyBorder="1" applyAlignment="1">
      <alignment horizontal="center"/>
    </xf>
    <xf numFmtId="0" fontId="68" fillId="0" borderId="39" xfId="0" applyFont="1" applyBorder="1"/>
    <xf numFmtId="0" fontId="68" fillId="0" borderId="46" xfId="0" applyFont="1" applyBorder="1" applyAlignment="1">
      <alignment horizontal="center"/>
    </xf>
    <xf numFmtId="0" fontId="68" fillId="0" borderId="46" xfId="0" applyFont="1" applyBorder="1"/>
    <xf numFmtId="0" fontId="68" fillId="0" borderId="67" xfId="0" applyFont="1" applyBorder="1" applyAlignment="1">
      <alignment horizontal="center"/>
    </xf>
    <xf numFmtId="0" fontId="68" fillId="0" borderId="67" xfId="0" applyFont="1" applyBorder="1"/>
    <xf numFmtId="0" fontId="68" fillId="0" borderId="46" xfId="0" applyFont="1" applyBorder="1" applyAlignment="1">
      <alignment horizontal="left"/>
    </xf>
    <xf numFmtId="0" fontId="72" fillId="0" borderId="0" xfId="0" quotePrefix="1" applyFont="1" applyAlignment="1">
      <alignment horizontal="center"/>
    </xf>
    <xf numFmtId="0" fontId="72" fillId="0" borderId="0" xfId="0" applyFont="1"/>
    <xf numFmtId="0" fontId="69" fillId="2" borderId="46" xfId="0" applyFont="1" applyFill="1" applyBorder="1" applyAlignment="1">
      <alignment horizontal="centerContinuous"/>
    </xf>
    <xf numFmtId="0" fontId="66" fillId="2" borderId="28" xfId="0" applyFont="1" applyFill="1" applyBorder="1" applyAlignment="1">
      <alignment horizontal="center"/>
    </xf>
    <xf numFmtId="0" fontId="66" fillId="2" borderId="11" xfId="0" applyFont="1" applyFill="1" applyBorder="1" applyAlignment="1">
      <alignment horizontal="center"/>
    </xf>
    <xf numFmtId="0" fontId="66" fillId="2" borderId="65" xfId="0" applyFont="1" applyFill="1" applyBorder="1" applyAlignment="1">
      <alignment horizontal="center"/>
    </xf>
    <xf numFmtId="0" fontId="66" fillId="2" borderId="18" xfId="0" applyFont="1" applyFill="1" applyBorder="1" applyAlignment="1">
      <alignment horizontal="center"/>
    </xf>
    <xf numFmtId="0" fontId="80" fillId="2" borderId="66" xfId="0" applyFont="1" applyFill="1" applyBorder="1" applyAlignment="1">
      <alignment horizontal="left"/>
    </xf>
    <xf numFmtId="0" fontId="68" fillId="2" borderId="67" xfId="0" applyFont="1" applyFill="1" applyBorder="1" applyAlignment="1">
      <alignment horizontal="left"/>
    </xf>
    <xf numFmtId="0" fontId="68" fillId="2" borderId="76" xfId="0" applyFont="1" applyFill="1" applyBorder="1" applyAlignment="1">
      <alignment horizontal="right"/>
    </xf>
    <xf numFmtId="37" fontId="68" fillId="2" borderId="24" xfId="0" applyNumberFormat="1" applyFont="1" applyFill="1" applyBorder="1" applyAlignment="1">
      <alignment horizontal="right"/>
    </xf>
    <xf numFmtId="0" fontId="68" fillId="2" borderId="24" xfId="0" applyFont="1" applyFill="1" applyBorder="1" applyAlignment="1">
      <alignment horizontal="right"/>
    </xf>
    <xf numFmtId="37" fontId="68" fillId="2" borderId="77" xfId="0" applyNumberFormat="1" applyFont="1" applyFill="1" applyBorder="1" applyAlignment="1">
      <alignment horizontal="right"/>
    </xf>
    <xf numFmtId="0" fontId="68" fillId="0" borderId="14" xfId="0" applyFont="1" applyBorder="1" applyAlignment="1">
      <alignment horizontal="left"/>
    </xf>
    <xf numFmtId="0" fontId="68" fillId="0" borderId="62" xfId="0" applyFont="1" applyBorder="1" applyAlignment="1">
      <alignment horizontal="left"/>
    </xf>
    <xf numFmtId="0" fontId="50" fillId="0" borderId="62" xfId="0" applyFont="1" applyBorder="1"/>
    <xf numFmtId="0" fontId="68" fillId="0" borderId="41" xfId="0" applyFont="1" applyBorder="1" applyAlignment="1">
      <alignment horizontal="left"/>
    </xf>
    <xf numFmtId="0" fontId="80" fillId="2" borderId="53" xfId="0" applyFont="1" applyFill="1" applyBorder="1" applyAlignment="1">
      <alignment horizontal="left" vertical="center"/>
    </xf>
    <xf numFmtId="0" fontId="69" fillId="2" borderId="46" xfId="0" applyFont="1" applyFill="1" applyBorder="1" applyAlignment="1">
      <alignment horizontal="left" vertical="center"/>
    </xf>
    <xf numFmtId="0" fontId="68" fillId="2" borderId="43" xfId="0" applyFont="1" applyFill="1" applyBorder="1" applyAlignment="1">
      <alignment horizontal="right"/>
    </xf>
    <xf numFmtId="37" fontId="68" fillId="2" borderId="28" xfId="0" applyNumberFormat="1" applyFont="1" applyFill="1" applyBorder="1" applyAlignment="1">
      <alignment horizontal="right"/>
    </xf>
    <xf numFmtId="0" fontId="68" fillId="2" borderId="28" xfId="0" applyFont="1" applyFill="1" applyBorder="1" applyAlignment="1">
      <alignment horizontal="right"/>
    </xf>
    <xf numFmtId="37" fontId="68" fillId="2" borderId="42" xfId="0" applyNumberFormat="1" applyFont="1" applyFill="1" applyBorder="1" applyAlignment="1">
      <alignment horizontal="right"/>
    </xf>
    <xf numFmtId="0" fontId="68" fillId="0" borderId="52" xfId="0" applyFont="1" applyBorder="1" applyAlignment="1">
      <alignment horizontal="right"/>
    </xf>
    <xf numFmtId="0" fontId="50" fillId="0" borderId="52" xfId="0" applyFont="1" applyBorder="1" applyAlignment="1">
      <alignment horizontal="right"/>
    </xf>
    <xf numFmtId="0" fontId="68" fillId="2" borderId="62" xfId="0" applyFont="1" applyFill="1" applyBorder="1" applyAlignment="1">
      <alignment horizontal="left"/>
    </xf>
    <xf numFmtId="0" fontId="69" fillId="2" borderId="41" xfId="0" applyFont="1" applyFill="1" applyBorder="1" applyAlignment="1">
      <alignment horizontal="centerContinuous"/>
    </xf>
    <xf numFmtId="0" fontId="68" fillId="2" borderId="52" xfId="0" applyFont="1" applyFill="1" applyBorder="1" applyAlignment="1">
      <alignment horizontal="right"/>
    </xf>
    <xf numFmtId="37" fontId="68" fillId="2" borderId="19" xfId="0" applyNumberFormat="1" applyFont="1" applyFill="1" applyBorder="1" applyAlignment="1">
      <alignment horizontal="right"/>
    </xf>
    <xf numFmtId="37" fontId="68" fillId="2" borderId="92" xfId="0" applyNumberFormat="1" applyFont="1" applyFill="1" applyBorder="1" applyAlignment="1">
      <alignment horizontal="right"/>
    </xf>
    <xf numFmtId="0" fontId="69" fillId="2" borderId="14" xfId="0" applyFont="1" applyFill="1" applyBorder="1" applyAlignment="1">
      <alignment horizontal="left"/>
    </xf>
    <xf numFmtId="0" fontId="68" fillId="2" borderId="44" xfId="0" applyFont="1" applyFill="1" applyBorder="1" applyAlignment="1">
      <alignment horizontal="right"/>
    </xf>
    <xf numFmtId="37" fontId="68" fillId="0" borderId="42" xfId="0" applyNumberFormat="1" applyFont="1" applyBorder="1" applyAlignment="1">
      <alignment horizontal="right"/>
    </xf>
    <xf numFmtId="0" fontId="68" fillId="0" borderId="31" xfId="0" applyFont="1" applyBorder="1" applyAlignment="1">
      <alignment horizontal="centerContinuous"/>
    </xf>
    <xf numFmtId="37" fontId="68" fillId="0" borderId="28" xfId="0" applyNumberFormat="1" applyFont="1" applyBorder="1"/>
    <xf numFmtId="37" fontId="68" fillId="0" borderId="40" xfId="0" applyNumberFormat="1" applyFont="1" applyBorder="1"/>
    <xf numFmtId="37" fontId="68" fillId="0" borderId="31" xfId="0" applyNumberFormat="1" applyFont="1" applyBorder="1"/>
    <xf numFmtId="0" fontId="68" fillId="0" borderId="43" xfId="0" applyFont="1" applyBorder="1"/>
    <xf numFmtId="37" fontId="68" fillId="0" borderId="38" xfId="0" applyNumberFormat="1" applyFont="1" applyBorder="1"/>
    <xf numFmtId="0" fontId="68" fillId="0" borderId="92" xfId="0" applyFont="1" applyBorder="1" applyAlignment="1">
      <alignment horizontal="right"/>
    </xf>
    <xf numFmtId="0" fontId="68" fillId="2" borderId="0" xfId="0" applyFont="1" applyFill="1" applyAlignment="1">
      <alignment horizontal="left" vertical="center"/>
    </xf>
    <xf numFmtId="0" fontId="68" fillId="2" borderId="63" xfId="0" applyFont="1" applyFill="1" applyBorder="1" applyAlignment="1">
      <alignment horizontal="centerContinuous"/>
    </xf>
    <xf numFmtId="0" fontId="68" fillId="2" borderId="44" xfId="0" applyFont="1" applyFill="1" applyBorder="1" applyAlignment="1">
      <alignment horizontal="centerContinuous"/>
    </xf>
    <xf numFmtId="0" fontId="66" fillId="2" borderId="62" xfId="0" applyFont="1" applyFill="1" applyBorder="1" applyAlignment="1">
      <alignment horizontal="center"/>
    </xf>
    <xf numFmtId="0" fontId="67" fillId="2" borderId="38" xfId="0" applyFont="1" applyFill="1" applyBorder="1" applyAlignment="1">
      <alignment horizontal="center"/>
    </xf>
    <xf numFmtId="0" fontId="67" fillId="2" borderId="8" xfId="0" applyFont="1" applyFill="1" applyBorder="1" applyAlignment="1">
      <alignment horizontal="center"/>
    </xf>
    <xf numFmtId="0" fontId="67" fillId="2" borderId="65" xfId="0" applyFont="1" applyFill="1" applyBorder="1" applyAlignment="1">
      <alignment horizontal="center"/>
    </xf>
    <xf numFmtId="0" fontId="67" fillId="2" borderId="11" xfId="0" applyFont="1" applyFill="1" applyBorder="1" applyAlignment="1">
      <alignment horizontal="center"/>
    </xf>
    <xf numFmtId="0" fontId="66" fillId="2" borderId="17" xfId="0" applyFont="1" applyFill="1" applyBorder="1" applyAlignment="1">
      <alignment horizontal="center"/>
    </xf>
    <xf numFmtId="0" fontId="66" fillId="2" borderId="68" xfId="0" applyFont="1" applyFill="1" applyBorder="1" applyAlignment="1">
      <alignment horizontal="center"/>
    </xf>
    <xf numFmtId="0" fontId="69" fillId="2" borderId="8" xfId="0" applyFont="1" applyFill="1" applyBorder="1" applyAlignment="1">
      <alignment horizontal="left"/>
    </xf>
    <xf numFmtId="0" fontId="69" fillId="2" borderId="0" xfId="0" applyFont="1" applyFill="1" applyAlignment="1">
      <alignment horizontal="centerContinuous"/>
    </xf>
    <xf numFmtId="37" fontId="68" fillId="2" borderId="8" xfId="0" applyNumberFormat="1" applyFont="1" applyFill="1" applyBorder="1" applyAlignment="1">
      <alignment horizontal="center"/>
    </xf>
    <xf numFmtId="37" fontId="68" fillId="0" borderId="62" xfId="0" applyNumberFormat="1" applyFont="1" applyBorder="1" applyAlignment="1">
      <alignment horizontal="right"/>
    </xf>
    <xf numFmtId="37" fontId="68" fillId="0" borderId="41" xfId="0" applyNumberFormat="1" applyFont="1" applyBorder="1" applyAlignment="1">
      <alignment horizontal="right"/>
    </xf>
    <xf numFmtId="37" fontId="68" fillId="0" borderId="52" xfId="0" applyNumberFormat="1" applyFont="1" applyBorder="1" applyAlignment="1">
      <alignment horizontal="right"/>
    </xf>
    <xf numFmtId="0" fontId="68" fillId="0" borderId="43" xfId="0" applyFont="1" applyBorder="1" applyAlignment="1">
      <alignment horizontal="center"/>
    </xf>
    <xf numFmtId="37" fontId="68" fillId="0" borderId="8" xfId="0" applyNumberFormat="1" applyFont="1" applyBorder="1" applyAlignment="1">
      <alignment horizontal="right"/>
    </xf>
    <xf numFmtId="0" fontId="69" fillId="2" borderId="62" xfId="0" applyFont="1" applyFill="1" applyBorder="1" applyAlignment="1">
      <alignment horizontal="centerContinuous"/>
    </xf>
    <xf numFmtId="0" fontId="68" fillId="2" borderId="52" xfId="0" applyFont="1" applyFill="1" applyBorder="1" applyAlignment="1">
      <alignment horizontal="center"/>
    </xf>
    <xf numFmtId="37" fontId="68" fillId="2" borderId="62" xfId="0" applyNumberFormat="1" applyFont="1" applyFill="1" applyBorder="1" applyAlignment="1">
      <alignment horizontal="right"/>
    </xf>
    <xf numFmtId="37" fontId="68" fillId="2" borderId="41" xfId="0" applyNumberFormat="1" applyFont="1" applyFill="1" applyBorder="1" applyAlignment="1">
      <alignment horizontal="right"/>
    </xf>
    <xf numFmtId="37" fontId="68" fillId="0" borderId="53" xfId="0" applyNumberFormat="1" applyFont="1" applyBorder="1" applyAlignment="1">
      <alignment horizontal="right"/>
    </xf>
    <xf numFmtId="0" fontId="72" fillId="0" borderId="19" xfId="0" applyFont="1" applyBorder="1" applyAlignment="1">
      <alignment horizontal="center"/>
    </xf>
    <xf numFmtId="0" fontId="68" fillId="2" borderId="0" xfId="0" applyFont="1" applyFill="1" applyAlignment="1">
      <alignment horizontal="centerContinuous" vertical="center"/>
    </xf>
    <xf numFmtId="37" fontId="68" fillId="2" borderId="0" xfId="0" applyNumberFormat="1" applyFont="1" applyFill="1" applyAlignment="1">
      <alignment horizontal="left"/>
    </xf>
    <xf numFmtId="0" fontId="68" fillId="2" borderId="0" xfId="0" applyFont="1" applyFill="1" applyAlignment="1">
      <alignment horizontal="right"/>
    </xf>
    <xf numFmtId="0" fontId="60" fillId="0" borderId="0" xfId="0" applyFont="1"/>
    <xf numFmtId="0" fontId="66" fillId="2" borderId="5" xfId="0" applyFont="1" applyFill="1" applyBorder="1" applyAlignment="1">
      <alignment horizontal="centerContinuous" vertical="top"/>
    </xf>
    <xf numFmtId="0" fontId="60" fillId="0" borderId="29" xfId="0" applyFont="1" applyBorder="1"/>
    <xf numFmtId="0" fontId="68" fillId="0" borderId="26" xfId="0" applyFont="1" applyBorder="1" applyAlignment="1">
      <alignment horizontal="right"/>
    </xf>
    <xf numFmtId="0" fontId="60" fillId="0" borderId="28" xfId="0" applyFont="1" applyBorder="1"/>
    <xf numFmtId="0" fontId="60" fillId="0" borderId="30" xfId="0" applyFont="1" applyBorder="1"/>
    <xf numFmtId="0" fontId="60" fillId="0" borderId="31" xfId="0" applyFont="1" applyBorder="1"/>
    <xf numFmtId="0" fontId="68" fillId="0" borderId="38" xfId="0" applyFont="1" applyBorder="1"/>
    <xf numFmtId="0" fontId="66" fillId="0" borderId="30" xfId="0" applyFont="1" applyBorder="1" applyAlignment="1">
      <alignment horizontal="left"/>
    </xf>
    <xf numFmtId="0" fontId="68" fillId="0" borderId="96" xfId="0" applyFont="1" applyBorder="1" applyAlignment="1">
      <alignment horizontal="right"/>
    </xf>
    <xf numFmtId="0" fontId="68" fillId="0" borderId="4" xfId="0" applyFont="1" applyBorder="1" applyAlignment="1">
      <alignment horizontal="right"/>
    </xf>
    <xf numFmtId="0" fontId="69" fillId="0" borderId="38" xfId="0" applyFont="1" applyBorder="1"/>
    <xf numFmtId="0" fontId="68" fillId="0" borderId="27" xfId="0" applyFont="1" applyBorder="1" applyAlignment="1">
      <alignment horizontal="centerContinuous"/>
    </xf>
    <xf numFmtId="0" fontId="69" fillId="0" borderId="28" xfId="0" applyFont="1" applyBorder="1" applyAlignment="1">
      <alignment horizontal="centerContinuous"/>
    </xf>
    <xf numFmtId="0" fontId="71" fillId="0" borderId="26" xfId="0" applyFont="1" applyBorder="1"/>
    <xf numFmtId="0" fontId="66" fillId="0" borderId="5" xfId="0" applyFont="1" applyBorder="1" applyAlignment="1">
      <alignment horizontal="centerContinuous" vertical="top"/>
    </xf>
    <xf numFmtId="0" fontId="66" fillId="0" borderId="1" xfId="0" applyFont="1" applyBorder="1" applyAlignment="1">
      <alignment horizontal="centerContinuous" vertical="center"/>
    </xf>
    <xf numFmtId="0" fontId="66" fillId="0" borderId="1" xfId="0" applyFont="1" applyBorder="1" applyAlignment="1">
      <alignment horizontal="centerContinuous"/>
    </xf>
    <xf numFmtId="0" fontId="66" fillId="0" borderId="2" xfId="0" applyFont="1" applyBorder="1" applyAlignment="1">
      <alignment horizontal="centerContinuous"/>
    </xf>
    <xf numFmtId="0" fontId="66" fillId="0" borderId="35" xfId="0" applyFont="1" applyBorder="1" applyAlignment="1">
      <alignment horizontal="left"/>
    </xf>
    <xf numFmtId="0" fontId="66" fillId="0" borderId="36" xfId="0" applyFont="1" applyBorder="1" applyAlignment="1">
      <alignment horizontal="left"/>
    </xf>
    <xf numFmtId="0" fontId="66" fillId="0" borderId="6" xfId="0" applyFont="1" applyBorder="1" applyAlignment="1">
      <alignment horizontal="center"/>
    </xf>
    <xf numFmtId="0" fontId="66" fillId="0" borderId="2" xfId="0" applyFont="1" applyBorder="1" applyAlignment="1">
      <alignment horizontal="center"/>
    </xf>
    <xf numFmtId="0" fontId="66" fillId="0" borderId="37" xfId="0" applyFont="1" applyBorder="1" applyAlignment="1">
      <alignment horizontal="left"/>
    </xf>
    <xf numFmtId="0" fontId="66" fillId="0" borderId="38" xfId="0" applyFont="1" applyBorder="1" applyAlignment="1">
      <alignment horizontal="left"/>
    </xf>
    <xf numFmtId="0" fontId="66" fillId="0" borderId="8" xfId="0" applyFont="1" applyBorder="1" applyAlignment="1">
      <alignment horizontal="left"/>
    </xf>
    <xf numFmtId="0" fontId="66" fillId="0" borderId="4" xfId="0" applyFont="1" applyBorder="1" applyAlignment="1">
      <alignment horizontal="centerContinuous"/>
    </xf>
    <xf numFmtId="0" fontId="66" fillId="0" borderId="75" xfId="0" applyFont="1" applyBorder="1" applyAlignment="1">
      <alignment horizontal="left"/>
    </xf>
    <xf numFmtId="0" fontId="71" fillId="0" borderId="65" xfId="0" applyFont="1" applyBorder="1" applyAlignment="1">
      <alignment horizontal="left"/>
    </xf>
    <xf numFmtId="0" fontId="66" fillId="0" borderId="65" xfId="0" applyFont="1" applyBorder="1" applyAlignment="1">
      <alignment horizontal="left"/>
    </xf>
    <xf numFmtId="0" fontId="66" fillId="0" borderId="18" xfId="0" applyFont="1" applyBorder="1" applyAlignment="1">
      <alignment horizontal="center"/>
    </xf>
    <xf numFmtId="0" fontId="66" fillId="0" borderId="76" xfId="0" applyFont="1" applyBorder="1" applyAlignment="1">
      <alignment horizontal="center" wrapText="1"/>
    </xf>
    <xf numFmtId="0" fontId="66" fillId="0" borderId="77" xfId="0" applyFont="1" applyBorder="1" applyAlignment="1">
      <alignment horizontal="center" wrapText="1"/>
    </xf>
    <xf numFmtId="0" fontId="69" fillId="0" borderId="45" xfId="0" applyFont="1" applyBorder="1" applyAlignment="1">
      <alignment horizontal="left" vertical="top" wrapText="1"/>
    </xf>
    <xf numFmtId="0" fontId="69" fillId="0" borderId="38" xfId="0" applyFont="1" applyBorder="1" applyAlignment="1">
      <alignment wrapText="1"/>
    </xf>
    <xf numFmtId="0" fontId="68" fillId="0" borderId="63" xfId="0" applyFont="1" applyBorder="1" applyAlignment="1">
      <alignment horizontal="center"/>
    </xf>
    <xf numFmtId="0" fontId="68" fillId="0" borderId="47" xfId="0" applyFont="1" applyBorder="1" applyAlignment="1">
      <alignment horizontal="center"/>
    </xf>
    <xf numFmtId="0" fontId="68" fillId="0" borderId="37" xfId="0" applyFont="1" applyBorder="1" applyAlignment="1">
      <alignment horizontal="left" vertical="top" wrapText="1"/>
    </xf>
    <xf numFmtId="0" fontId="68" fillId="0" borderId="43" xfId="0" applyFont="1" applyBorder="1" applyAlignment="1">
      <alignment horizontal="right"/>
    </xf>
    <xf numFmtId="37" fontId="68" fillId="0" borderId="63" xfId="0" applyNumberFormat="1" applyFont="1" applyBorder="1" applyAlignment="1">
      <alignment horizontal="right"/>
    </xf>
    <xf numFmtId="37" fontId="68" fillId="0" borderId="47" xfId="0" applyNumberFormat="1" applyFont="1" applyBorder="1" applyAlignment="1">
      <alignment horizontal="right"/>
    </xf>
    <xf numFmtId="0" fontId="66" fillId="0" borderId="29" xfId="0" applyFont="1" applyBorder="1"/>
    <xf numFmtId="0" fontId="69" fillId="0" borderId="29" xfId="0" applyFont="1" applyBorder="1"/>
    <xf numFmtId="0" fontId="68" fillId="0" borderId="45" xfId="0" applyFont="1" applyBorder="1"/>
    <xf numFmtId="0" fontId="66" fillId="0" borderId="30" xfId="0" applyFont="1" applyBorder="1"/>
    <xf numFmtId="0" fontId="78" fillId="0" borderId="0" xfId="0" applyFont="1"/>
    <xf numFmtId="0" fontId="50" fillId="0" borderId="5" xfId="0" applyFont="1" applyBorder="1" applyAlignment="1">
      <alignment horizontal="centerContinuous"/>
    </xf>
    <xf numFmtId="0" fontId="66" fillId="0" borderId="7" xfId="0" applyFont="1" applyBorder="1" applyAlignment="1">
      <alignment horizontal="center"/>
    </xf>
    <xf numFmtId="0" fontId="66" fillId="0" borderId="9" xfId="0" applyFont="1" applyBorder="1" applyAlignment="1">
      <alignment horizontal="center"/>
    </xf>
    <xf numFmtId="0" fontId="66" fillId="0" borderId="11" xfId="0" applyFont="1" applyBorder="1" applyAlignment="1">
      <alignment horizontal="center"/>
    </xf>
    <xf numFmtId="0" fontId="66" fillId="0" borderId="78" xfId="0" applyFont="1" applyBorder="1" applyAlignment="1">
      <alignment horizontal="center" vertical="top" wrapText="1"/>
    </xf>
    <xf numFmtId="0" fontId="69" fillId="0" borderId="25" xfId="0" applyFont="1" applyBorder="1" applyAlignment="1">
      <alignment horizontal="left" vertical="top" wrapText="1"/>
    </xf>
    <xf numFmtId="37" fontId="68" fillId="0" borderId="63" xfId="0" applyNumberFormat="1" applyFont="1" applyBorder="1" applyAlignment="1">
      <alignment horizontal="center"/>
    </xf>
    <xf numFmtId="0" fontId="68" fillId="0" borderId="3" xfId="0" applyFont="1" applyBorder="1" applyAlignment="1">
      <alignment horizontal="left" vertical="top" wrapText="1"/>
    </xf>
    <xf numFmtId="0" fontId="68" fillId="0" borderId="13" xfId="0" applyFont="1" applyBorder="1" applyAlignment="1">
      <alignment horizontal="left"/>
    </xf>
    <xf numFmtId="0" fontId="66" fillId="0" borderId="27" xfId="0" applyFont="1" applyBorder="1"/>
    <xf numFmtId="0" fontId="69" fillId="0" borderId="25" xfId="0" applyFont="1" applyBorder="1"/>
    <xf numFmtId="0" fontId="68" fillId="0" borderId="27" xfId="0" applyFont="1" applyBorder="1" applyAlignment="1">
      <alignment horizontal="right"/>
    </xf>
    <xf numFmtId="0" fontId="66" fillId="0" borderId="13" xfId="0" applyFont="1" applyBorder="1"/>
    <xf numFmtId="3" fontId="66" fillId="0" borderId="1" xfId="0" applyNumberFormat="1" applyFont="1" applyBorder="1" applyAlignment="1">
      <alignment horizontal="centerContinuous"/>
    </xf>
    <xf numFmtId="3" fontId="66" fillId="0" borderId="2" xfId="0" applyNumberFormat="1" applyFont="1" applyBorder="1" applyAlignment="1">
      <alignment horizontal="centerContinuous"/>
    </xf>
    <xf numFmtId="3" fontId="66" fillId="0" borderId="36" xfId="0" applyNumberFormat="1" applyFont="1" applyBorder="1" applyAlignment="1">
      <alignment horizontal="left"/>
    </xf>
    <xf numFmtId="3" fontId="66" fillId="0" borderId="7" xfId="0" applyNumberFormat="1" applyFont="1" applyBorder="1" applyAlignment="1">
      <alignment horizontal="left"/>
    </xf>
    <xf numFmtId="3" fontId="66" fillId="0" borderId="38" xfId="0" applyNumberFormat="1" applyFont="1" applyBorder="1" applyAlignment="1">
      <alignment horizontal="left"/>
    </xf>
    <xf numFmtId="3" fontId="71" fillId="0" borderId="9" xfId="0" applyNumberFormat="1" applyFont="1" applyBorder="1" applyAlignment="1">
      <alignment horizontal="center"/>
    </xf>
    <xf numFmtId="3" fontId="66" fillId="0" borderId="11" xfId="0" applyNumberFormat="1" applyFont="1" applyBorder="1" applyAlignment="1">
      <alignment horizontal="center"/>
    </xf>
    <xf numFmtId="3" fontId="66" fillId="0" borderId="18" xfId="0" applyNumberFormat="1" applyFont="1" applyBorder="1" applyAlignment="1">
      <alignment horizontal="center"/>
    </xf>
    <xf numFmtId="3" fontId="66" fillId="0" borderId="78" xfId="0" applyNumberFormat="1" applyFont="1" applyBorder="1" applyAlignment="1">
      <alignment horizontal="center" vertical="top" wrapText="1"/>
    </xf>
    <xf numFmtId="3" fontId="68" fillId="0" borderId="63" xfId="0" applyNumberFormat="1" applyFont="1" applyBorder="1" applyAlignment="1">
      <alignment horizontal="center"/>
    </xf>
    <xf numFmtId="3" fontId="68" fillId="0" borderId="51" xfId="0" applyNumberFormat="1" applyFont="1" applyBorder="1" applyAlignment="1">
      <alignment horizontal="center"/>
    </xf>
    <xf numFmtId="3" fontId="68" fillId="0" borderId="43" xfId="0" applyNumberFormat="1" applyFont="1" applyBorder="1" applyAlignment="1">
      <alignment horizontal="right"/>
    </xf>
    <xf numFmtId="3" fontId="68" fillId="0" borderId="9" xfId="0" applyNumberFormat="1" applyFont="1" applyBorder="1" applyAlignment="1">
      <alignment horizontal="right"/>
    </xf>
    <xf numFmtId="3" fontId="68" fillId="0" borderId="31" xfId="0" applyNumberFormat="1" applyFont="1" applyBorder="1" applyAlignment="1">
      <alignment horizontal="right"/>
    </xf>
    <xf numFmtId="3" fontId="68" fillId="0" borderId="15" xfId="0" applyNumberFormat="1" applyFont="1" applyBorder="1" applyAlignment="1">
      <alignment horizontal="right"/>
    </xf>
    <xf numFmtId="3" fontId="68" fillId="0" borderId="44" xfId="0" applyNumberFormat="1" applyFont="1" applyBorder="1" applyAlignment="1">
      <alignment horizontal="right"/>
    </xf>
    <xf numFmtId="3" fontId="68" fillId="0" borderId="52" xfId="0" applyNumberFormat="1" applyFont="1" applyBorder="1" applyAlignment="1">
      <alignment horizontal="right"/>
    </xf>
    <xf numFmtId="3" fontId="68" fillId="0" borderId="63" xfId="0" applyNumberFormat="1" applyFont="1" applyBorder="1" applyAlignment="1">
      <alignment horizontal="right"/>
    </xf>
    <xf numFmtId="3" fontId="68" fillId="0" borderId="51" xfId="0" applyNumberFormat="1" applyFont="1" applyBorder="1" applyAlignment="1">
      <alignment horizontal="right"/>
    </xf>
    <xf numFmtId="3" fontId="68" fillId="0" borderId="28" xfId="0" applyNumberFormat="1" applyFont="1" applyBorder="1" applyAlignment="1">
      <alignment horizontal="right"/>
    </xf>
    <xf numFmtId="3" fontId="68" fillId="0" borderId="38" xfId="0" applyNumberFormat="1" applyFont="1" applyBorder="1" applyAlignment="1">
      <alignment horizontal="right"/>
    </xf>
    <xf numFmtId="3" fontId="68" fillId="0" borderId="19" xfId="0" applyNumberFormat="1" applyFont="1" applyBorder="1" applyAlignment="1">
      <alignment horizontal="right"/>
    </xf>
    <xf numFmtId="3" fontId="68" fillId="0" borderId="26" xfId="0" applyNumberFormat="1" applyFont="1" applyBorder="1" applyAlignment="1">
      <alignment horizontal="right"/>
    </xf>
    <xf numFmtId="3" fontId="72" fillId="0" borderId="0" xfId="0" applyNumberFormat="1" applyFont="1"/>
    <xf numFmtId="0" fontId="68" fillId="0" borderId="36" xfId="0" applyFont="1" applyBorder="1" applyAlignment="1">
      <alignment horizontal="left"/>
    </xf>
    <xf numFmtId="3" fontId="66" fillId="0" borderId="6" xfId="0" applyNumberFormat="1" applyFont="1" applyBorder="1" applyAlignment="1">
      <alignment horizontal="left"/>
    </xf>
    <xf numFmtId="3" fontId="66" fillId="0" borderId="8" xfId="0" applyNumberFormat="1" applyFont="1" applyBorder="1" applyAlignment="1">
      <alignment horizontal="left"/>
    </xf>
    <xf numFmtId="3" fontId="66" fillId="0" borderId="4" xfId="0" applyNumberFormat="1" applyFont="1" applyBorder="1" applyAlignment="1">
      <alignment horizontal="centerContinuous"/>
    </xf>
    <xf numFmtId="0" fontId="69" fillId="0" borderId="65" xfId="0" applyFont="1" applyBorder="1" applyAlignment="1">
      <alignment horizontal="left"/>
    </xf>
    <xf numFmtId="3" fontId="66" fillId="0" borderId="77" xfId="0" applyNumberFormat="1" applyFont="1" applyBorder="1" applyAlignment="1">
      <alignment horizontal="center" vertical="top" wrapText="1"/>
    </xf>
    <xf numFmtId="3" fontId="68" fillId="0" borderId="47" xfId="0" applyNumberFormat="1" applyFont="1" applyBorder="1" applyAlignment="1">
      <alignment horizontal="center"/>
    </xf>
    <xf numFmtId="3" fontId="68" fillId="0" borderId="42" xfId="0" applyNumberFormat="1" applyFont="1" applyBorder="1" applyAlignment="1">
      <alignment horizontal="right"/>
    </xf>
    <xf numFmtId="3" fontId="68" fillId="0" borderId="47" xfId="0" applyNumberFormat="1" applyFont="1" applyBorder="1" applyAlignment="1">
      <alignment horizontal="right"/>
    </xf>
    <xf numFmtId="0" fontId="69" fillId="0" borderId="45" xfId="0" applyFont="1" applyBorder="1"/>
    <xf numFmtId="0" fontId="68" fillId="0" borderId="8" xfId="0" applyFont="1" applyBorder="1"/>
    <xf numFmtId="3" fontId="68" fillId="0" borderId="94" xfId="0" applyNumberFormat="1" applyFont="1" applyBorder="1" applyAlignment="1">
      <alignment horizontal="right"/>
    </xf>
    <xf numFmtId="0" fontId="66" fillId="0" borderId="3" xfId="0" applyFont="1" applyBorder="1" applyAlignment="1">
      <alignment horizontal="centerContinuous"/>
    </xf>
    <xf numFmtId="3" fontId="66" fillId="0" borderId="0" xfId="0" applyNumberFormat="1" applyFont="1" applyAlignment="1">
      <alignment horizontal="centerContinuous"/>
    </xf>
    <xf numFmtId="3" fontId="66" fillId="0" borderId="17" xfId="0" applyNumberFormat="1" applyFont="1" applyBorder="1" applyAlignment="1">
      <alignment horizontal="centerContinuous"/>
    </xf>
    <xf numFmtId="3" fontId="66" fillId="0" borderId="18" xfId="0" applyNumberFormat="1" applyFont="1" applyBorder="1" applyAlignment="1">
      <alignment horizontal="centerContinuous"/>
    </xf>
    <xf numFmtId="0" fontId="66" fillId="0" borderId="24" xfId="0" applyFont="1" applyBorder="1"/>
    <xf numFmtId="0" fontId="68" fillId="0" borderId="38" xfId="0" applyFont="1" applyBorder="1" applyAlignment="1">
      <alignment wrapText="1"/>
    </xf>
    <xf numFmtId="0" fontId="68" fillId="0" borderId="13" xfId="0" applyFont="1" applyBorder="1" applyAlignment="1">
      <alignment horizontal="left" vertical="top" wrapText="1"/>
    </xf>
    <xf numFmtId="0" fontId="68" fillId="0" borderId="31" xfId="0" applyFont="1" applyBorder="1" applyAlignment="1">
      <alignment wrapText="1"/>
    </xf>
    <xf numFmtId="0" fontId="68" fillId="0" borderId="13" xfId="0" applyFont="1" applyBorder="1" applyAlignment="1">
      <alignment horizontal="left" vertical="center"/>
    </xf>
    <xf numFmtId="0" fontId="66" fillId="0" borderId="79" xfId="0" applyFont="1" applyBorder="1" applyAlignment="1">
      <alignment horizontal="center"/>
    </xf>
    <xf numFmtId="0" fontId="66" fillId="0" borderId="80" xfId="0" applyFont="1" applyBorder="1" applyAlignment="1">
      <alignment horizontal="center"/>
    </xf>
    <xf numFmtId="3" fontId="66" fillId="0" borderId="80" xfId="0" applyNumberFormat="1" applyFont="1" applyBorder="1" applyAlignment="1">
      <alignment horizontal="center"/>
    </xf>
    <xf numFmtId="3" fontId="66" fillId="0" borderId="83" xfId="0" applyNumberFormat="1" applyFont="1" applyBorder="1" applyAlignment="1">
      <alignment horizontal="center"/>
    </xf>
    <xf numFmtId="3" fontId="66" fillId="0" borderId="57" xfId="0" applyNumberFormat="1" applyFont="1" applyBorder="1" applyAlignment="1">
      <alignment horizontal="centerContinuous"/>
    </xf>
    <xf numFmtId="0" fontId="66" fillId="0" borderId="74" xfId="0" applyFont="1" applyBorder="1" applyAlignment="1">
      <alignment horizontal="centerContinuous"/>
    </xf>
    <xf numFmtId="0" fontId="66" fillId="0" borderId="81" xfId="0" applyFont="1" applyBorder="1" applyAlignment="1">
      <alignment horizontal="centerContinuous"/>
    </xf>
    <xf numFmtId="3" fontId="66" fillId="0" borderId="81" xfId="0" applyNumberFormat="1" applyFont="1" applyBorder="1" applyAlignment="1">
      <alignment horizontal="centerContinuous"/>
    </xf>
    <xf numFmtId="3" fontId="66" fillId="0" borderId="85" xfId="0" applyNumberFormat="1" applyFont="1" applyBorder="1" applyAlignment="1">
      <alignment horizontal="centerContinuous"/>
    </xf>
    <xf numFmtId="3" fontId="66" fillId="0" borderId="89" xfId="0" applyNumberFormat="1" applyFont="1" applyBorder="1" applyAlignment="1">
      <alignment horizontal="centerContinuous"/>
    </xf>
    <xf numFmtId="3" fontId="66" fillId="0" borderId="14" xfId="0" applyNumberFormat="1" applyFont="1" applyBorder="1" applyAlignment="1">
      <alignment horizontal="center"/>
    </xf>
    <xf numFmtId="3" fontId="66" fillId="0" borderId="40" xfId="0" applyNumberFormat="1" applyFont="1" applyBorder="1" applyAlignment="1">
      <alignment horizontal="center"/>
    </xf>
    <xf numFmtId="0" fontId="66" fillId="0" borderId="30" xfId="0" applyFont="1" applyBorder="1" applyAlignment="1">
      <alignment horizontal="center" wrapText="1"/>
    </xf>
    <xf numFmtId="3" fontId="66" fillId="0" borderId="44" xfId="0" applyNumberFormat="1" applyFont="1" applyBorder="1" applyAlignment="1">
      <alignment horizontal="center" wrapText="1"/>
    </xf>
    <xf numFmtId="3" fontId="66" fillId="0" borderId="40" xfId="0" applyNumberFormat="1" applyFont="1" applyBorder="1" applyAlignment="1">
      <alignment horizontal="center" vertical="top" wrapText="1"/>
    </xf>
    <xf numFmtId="0" fontId="72" fillId="0" borderId="28" xfId="0" applyFont="1" applyBorder="1"/>
    <xf numFmtId="3" fontId="68" fillId="2" borderId="1" xfId="0" applyNumberFormat="1" applyFont="1" applyFill="1" applyBorder="1" applyAlignment="1">
      <alignment horizontal="centerContinuous"/>
    </xf>
    <xf numFmtId="3" fontId="68" fillId="2" borderId="2" xfId="0" applyNumberFormat="1" applyFont="1" applyFill="1" applyBorder="1" applyAlignment="1">
      <alignment horizontal="centerContinuous"/>
    </xf>
    <xf numFmtId="3" fontId="68" fillId="2" borderId="0" xfId="0" applyNumberFormat="1" applyFont="1" applyFill="1" applyAlignment="1">
      <alignment horizontal="centerContinuous"/>
    </xf>
    <xf numFmtId="3" fontId="68" fillId="2" borderId="4" xfId="0" applyNumberFormat="1" applyFont="1" applyFill="1" applyBorder="1" applyAlignment="1">
      <alignment horizontal="centerContinuous"/>
    </xf>
    <xf numFmtId="3" fontId="66" fillId="2" borderId="6" xfId="0" applyNumberFormat="1" applyFont="1" applyFill="1" applyBorder="1" applyAlignment="1">
      <alignment horizontal="centerContinuous"/>
    </xf>
    <xf numFmtId="3" fontId="66" fillId="2" borderId="2" xfId="0" applyNumberFormat="1" applyFont="1" applyFill="1" applyBorder="1" applyAlignment="1">
      <alignment horizontal="centerContinuous"/>
    </xf>
    <xf numFmtId="3" fontId="66" fillId="2" borderId="8" xfId="0" applyNumberFormat="1" applyFont="1" applyFill="1" applyBorder="1" applyAlignment="1">
      <alignment horizontal="left"/>
    </xf>
    <xf numFmtId="3" fontId="66" fillId="2" borderId="4" xfId="0" applyNumberFormat="1" applyFont="1" applyFill="1" applyBorder="1" applyAlignment="1">
      <alignment horizontal="centerContinuous"/>
    </xf>
    <xf numFmtId="3" fontId="66" fillId="2" borderId="8" xfId="0" applyNumberFormat="1" applyFont="1" applyFill="1" applyBorder="1"/>
    <xf numFmtId="3" fontId="66" fillId="2" borderId="4" xfId="0" applyNumberFormat="1" applyFont="1" applyFill="1" applyBorder="1" applyAlignment="1">
      <alignment horizontal="center"/>
    </xf>
    <xf numFmtId="3" fontId="66" fillId="2" borderId="14" xfId="0" applyNumberFormat="1" applyFont="1" applyFill="1" applyBorder="1"/>
    <xf numFmtId="3" fontId="66" fillId="2" borderId="40" xfId="0" applyNumberFormat="1" applyFont="1" applyFill="1" applyBorder="1" applyAlignment="1">
      <alignment horizontal="center"/>
    </xf>
    <xf numFmtId="3" fontId="66" fillId="0" borderId="53" xfId="0" applyNumberFormat="1" applyFont="1" applyBorder="1" applyAlignment="1">
      <alignment horizontal="center"/>
    </xf>
    <xf numFmtId="3" fontId="66" fillId="0" borderId="51" xfId="0" applyNumberFormat="1" applyFont="1" applyBorder="1" applyAlignment="1">
      <alignment horizontal="center"/>
    </xf>
    <xf numFmtId="3" fontId="68" fillId="0" borderId="53" xfId="0" applyNumberFormat="1" applyFont="1" applyBorder="1" applyAlignment="1">
      <alignment horizontal="right"/>
    </xf>
    <xf numFmtId="3" fontId="68" fillId="2" borderId="31" xfId="0" applyNumberFormat="1" applyFont="1" applyFill="1" applyBorder="1" applyAlignment="1">
      <alignment horizontal="right"/>
    </xf>
    <xf numFmtId="3" fontId="68" fillId="2" borderId="15" xfId="0" applyNumberFormat="1" applyFont="1" applyFill="1" applyBorder="1" applyAlignment="1">
      <alignment horizontal="right"/>
    </xf>
    <xf numFmtId="3" fontId="68" fillId="2" borderId="38" xfId="0" applyNumberFormat="1" applyFont="1" applyFill="1" applyBorder="1" applyAlignment="1">
      <alignment horizontal="right"/>
    </xf>
    <xf numFmtId="3" fontId="68" fillId="2" borderId="9" xfId="0" applyNumberFormat="1" applyFont="1" applyFill="1" applyBorder="1" applyAlignment="1">
      <alignment horizontal="right"/>
    </xf>
    <xf numFmtId="3" fontId="66" fillId="2" borderId="53" xfId="0" applyNumberFormat="1" applyFont="1" applyFill="1" applyBorder="1" applyAlignment="1">
      <alignment horizontal="centerContinuous"/>
    </xf>
    <xf numFmtId="3" fontId="66" fillId="2" borderId="47" xfId="0" applyNumberFormat="1" applyFont="1" applyFill="1" applyBorder="1" applyAlignment="1">
      <alignment horizontal="centerContinuous"/>
    </xf>
    <xf numFmtId="3" fontId="66" fillId="2" borderId="4" xfId="0" applyNumberFormat="1" applyFont="1" applyFill="1" applyBorder="1" applyAlignment="1">
      <alignment horizontal="left"/>
    </xf>
    <xf numFmtId="3" fontId="68" fillId="0" borderId="53" xfId="0" applyNumberFormat="1" applyFont="1" applyBorder="1" applyAlignment="1">
      <alignment horizontal="center"/>
    </xf>
    <xf numFmtId="0" fontId="77" fillId="2" borderId="0" xfId="0" applyFont="1" applyFill="1" applyAlignment="1">
      <alignment horizontal="centerContinuous"/>
    </xf>
    <xf numFmtId="0" fontId="81" fillId="2" borderId="0" xfId="0" applyFont="1" applyFill="1" applyAlignment="1">
      <alignment horizontal="centerContinuous"/>
    </xf>
    <xf numFmtId="3" fontId="81" fillId="2" borderId="0" xfId="0" applyNumberFormat="1" applyFont="1" applyFill="1" applyAlignment="1">
      <alignment horizontal="centerContinuous"/>
    </xf>
    <xf numFmtId="3" fontId="82" fillId="2" borderId="0" xfId="0" applyNumberFormat="1" applyFont="1" applyFill="1" applyAlignment="1">
      <alignment horizontal="centerContinuous"/>
    </xf>
    <xf numFmtId="3" fontId="69" fillId="2" borderId="0" xfId="0" applyNumberFormat="1" applyFont="1" applyFill="1" applyAlignment="1">
      <alignment horizontal="centerContinuous"/>
    </xf>
    <xf numFmtId="0" fontId="49" fillId="3" borderId="0" xfId="0" applyFont="1" applyFill="1" applyAlignment="1">
      <alignment horizontal="centerContinuous"/>
    </xf>
    <xf numFmtId="0" fontId="49" fillId="0" borderId="0" xfId="0" applyFont="1" applyAlignment="1">
      <alignment horizontal="centerContinuous"/>
    </xf>
    <xf numFmtId="3" fontId="81" fillId="2" borderId="110" xfId="0" applyNumberFormat="1" applyFont="1" applyFill="1" applyBorder="1" applyAlignment="1">
      <alignment horizontal="centerContinuous"/>
    </xf>
    <xf numFmtId="3" fontId="68" fillId="2" borderId="81" xfId="0" applyNumberFormat="1" applyFont="1" applyFill="1" applyBorder="1" applyAlignment="1">
      <alignment horizontal="centerContinuous"/>
    </xf>
    <xf numFmtId="3" fontId="68" fillId="2" borderId="82" xfId="0" applyNumberFormat="1" applyFont="1" applyFill="1" applyBorder="1" applyAlignment="1" applyProtection="1">
      <alignment horizontal="left"/>
      <protection locked="0"/>
    </xf>
    <xf numFmtId="3" fontId="68" fillId="2" borderId="80" xfId="0" applyNumberFormat="1" applyFont="1" applyFill="1" applyBorder="1" applyAlignment="1" applyProtection="1">
      <alignment horizontal="centerContinuous"/>
      <protection locked="0"/>
    </xf>
    <xf numFmtId="3" fontId="68" fillId="2" borderId="83" xfId="0" applyNumberFormat="1" applyFont="1" applyFill="1" applyBorder="1" applyAlignment="1" applyProtection="1">
      <alignment horizontal="centerContinuous"/>
      <protection locked="0"/>
    </xf>
    <xf numFmtId="0" fontId="68" fillId="2" borderId="0" xfId="0" applyFont="1" applyFill="1" applyAlignment="1" applyProtection="1">
      <alignment horizontal="center"/>
      <protection locked="0"/>
    </xf>
    <xf numFmtId="3" fontId="68" fillId="2" borderId="124" xfId="0" applyNumberFormat="1" applyFont="1" applyFill="1" applyBorder="1" applyAlignment="1" applyProtection="1">
      <alignment horizontal="centerContinuous"/>
      <protection locked="0"/>
    </xf>
    <xf numFmtId="3" fontId="69" fillId="2" borderId="61" xfId="0" applyNumberFormat="1" applyFont="1" applyFill="1" applyBorder="1" applyAlignment="1" applyProtection="1">
      <alignment horizontal="centerContinuous"/>
      <protection locked="0"/>
    </xf>
    <xf numFmtId="3" fontId="68" fillId="2" borderId="0" xfId="0" applyNumberFormat="1" applyFont="1" applyFill="1" applyAlignment="1" applyProtection="1">
      <alignment horizontal="centerContinuous"/>
      <protection locked="0"/>
    </xf>
    <xf numFmtId="3" fontId="68" fillId="2" borderId="57" xfId="0" applyNumberFormat="1" applyFont="1" applyFill="1" applyBorder="1" applyAlignment="1" applyProtection="1">
      <alignment horizontal="centerContinuous"/>
      <protection locked="0"/>
    </xf>
    <xf numFmtId="3" fontId="68" fillId="2" borderId="61" xfId="0" applyNumberFormat="1" applyFont="1" applyFill="1" applyBorder="1" applyAlignment="1" applyProtection="1">
      <alignment horizontal="left"/>
      <protection locked="0"/>
    </xf>
    <xf numFmtId="3" fontId="68" fillId="3" borderId="0" xfId="0" applyNumberFormat="1" applyFont="1" applyFill="1" applyAlignment="1">
      <alignment horizontal="left"/>
    </xf>
    <xf numFmtId="3" fontId="68" fillId="0" borderId="84" xfId="0" applyNumberFormat="1" applyFont="1" applyBorder="1" applyAlignment="1" applyProtection="1">
      <alignment horizontal="left"/>
      <protection locked="0"/>
    </xf>
    <xf numFmtId="3" fontId="68" fillId="2" borderId="81" xfId="0" applyNumberFormat="1" applyFont="1" applyFill="1" applyBorder="1" applyAlignment="1" applyProtection="1">
      <alignment horizontal="centerContinuous"/>
      <protection locked="0"/>
    </xf>
    <xf numFmtId="3" fontId="68" fillId="2" borderId="85" xfId="0" applyNumberFormat="1" applyFont="1" applyFill="1" applyBorder="1" applyAlignment="1" applyProtection="1">
      <alignment horizontal="centerContinuous"/>
      <protection locked="0"/>
    </xf>
    <xf numFmtId="0" fontId="68" fillId="2" borderId="64" xfId="0" applyFont="1" applyFill="1" applyBorder="1" applyAlignment="1">
      <alignment horizontal="centerContinuous"/>
    </xf>
    <xf numFmtId="3" fontId="68" fillId="2" borderId="39" xfId="0" applyNumberFormat="1" applyFont="1" applyFill="1" applyBorder="1" applyAlignment="1">
      <alignment horizontal="centerContinuous"/>
    </xf>
    <xf numFmtId="3" fontId="68" fillId="0" borderId="0" xfId="0" applyNumberFormat="1" applyFont="1" applyAlignment="1">
      <alignment horizontal="left"/>
    </xf>
    <xf numFmtId="3" fontId="69" fillId="2" borderId="39" xfId="0" applyNumberFormat="1" applyFont="1" applyFill="1" applyBorder="1" applyAlignment="1">
      <alignment horizontal="centerContinuous"/>
    </xf>
    <xf numFmtId="3" fontId="68" fillId="2" borderId="64" xfId="0" applyNumberFormat="1" applyFont="1" applyFill="1" applyBorder="1" applyAlignment="1">
      <alignment horizontal="centerContinuous"/>
    </xf>
    <xf numFmtId="3" fontId="83" fillId="2" borderId="14" xfId="0" applyNumberFormat="1" applyFont="1" applyFill="1" applyBorder="1" applyAlignment="1">
      <alignment horizontal="center"/>
    </xf>
    <xf numFmtId="3" fontId="83" fillId="2" borderId="31" xfId="0" applyNumberFormat="1" applyFont="1" applyFill="1" applyBorder="1" applyAlignment="1">
      <alignment horizontal="center"/>
    </xf>
    <xf numFmtId="3" fontId="83" fillId="2" borderId="62" xfId="0" applyNumberFormat="1" applyFont="1" applyFill="1" applyBorder="1" applyAlignment="1">
      <alignment horizontal="center"/>
    </xf>
    <xf numFmtId="3" fontId="84" fillId="4" borderId="62" xfId="0" applyNumberFormat="1" applyFont="1" applyFill="1" applyBorder="1" applyAlignment="1">
      <alignment horizontal="center"/>
    </xf>
    <xf numFmtId="3" fontId="83" fillId="2" borderId="39" xfId="0" applyNumberFormat="1" applyFont="1" applyFill="1" applyBorder="1" applyAlignment="1">
      <alignment horizontal="center"/>
    </xf>
    <xf numFmtId="3" fontId="83" fillId="2" borderId="28" xfId="0" quotePrefix="1" applyNumberFormat="1" applyFont="1" applyFill="1" applyBorder="1" applyAlignment="1">
      <alignment horizontal="center"/>
    </xf>
    <xf numFmtId="3" fontId="85" fillId="3" borderId="116" xfId="0" applyNumberFormat="1" applyFont="1" applyFill="1" applyBorder="1" applyAlignment="1">
      <alignment horizontal="center"/>
    </xf>
    <xf numFmtId="0" fontId="85" fillId="0" borderId="111" xfId="0" applyFont="1" applyBorder="1"/>
    <xf numFmtId="3" fontId="68" fillId="2" borderId="8" xfId="0" applyNumberFormat="1" applyFont="1" applyFill="1" applyBorder="1" applyAlignment="1">
      <alignment horizontal="center"/>
    </xf>
    <xf numFmtId="3" fontId="68" fillId="2" borderId="38" xfId="0" applyNumberFormat="1" applyFont="1" applyFill="1" applyBorder="1" applyAlignment="1">
      <alignment horizontal="center"/>
    </xf>
    <xf numFmtId="3" fontId="72" fillId="2" borderId="8" xfId="0" applyNumberFormat="1" applyFont="1" applyFill="1" applyBorder="1" applyAlignment="1">
      <alignment horizontal="center"/>
    </xf>
    <xf numFmtId="3" fontId="68" fillId="4" borderId="8" xfId="0" applyNumberFormat="1" applyFont="1" applyFill="1" applyBorder="1" applyAlignment="1">
      <alignment horizontal="center"/>
    </xf>
    <xf numFmtId="3" fontId="68" fillId="2" borderId="0" xfId="0" applyNumberFormat="1" applyFont="1" applyFill="1" applyAlignment="1">
      <alignment horizontal="center"/>
    </xf>
    <xf numFmtId="3" fontId="72" fillId="2" borderId="38" xfId="0" applyNumberFormat="1" applyFont="1" applyFill="1" applyBorder="1" applyAlignment="1">
      <alignment horizontal="center"/>
    </xf>
    <xf numFmtId="3" fontId="68" fillId="2" borderId="43" xfId="0" applyNumberFormat="1" applyFont="1" applyFill="1" applyBorder="1" applyAlignment="1">
      <alignment horizontal="center"/>
    </xf>
    <xf numFmtId="0" fontId="50" fillId="0" borderId="115" xfId="0" applyFont="1" applyBorder="1" applyAlignment="1">
      <alignment horizontal="center"/>
    </xf>
    <xf numFmtId="0" fontId="50" fillId="0" borderId="112" xfId="0" applyFont="1" applyBorder="1" applyAlignment="1">
      <alignment horizontal="center"/>
    </xf>
    <xf numFmtId="3" fontId="68" fillId="2" borderId="8" xfId="0" applyNumberFormat="1" applyFont="1" applyFill="1" applyBorder="1" applyAlignment="1">
      <alignment horizontal="left"/>
    </xf>
    <xf numFmtId="3" fontId="68" fillId="2" borderId="112" xfId="0" applyNumberFormat="1" applyFont="1" applyFill="1" applyBorder="1" applyAlignment="1">
      <alignment horizontal="center"/>
    </xf>
    <xf numFmtId="0" fontId="68" fillId="2" borderId="11" xfId="0" applyFont="1" applyFill="1" applyBorder="1" applyAlignment="1">
      <alignment horizontal="center"/>
    </xf>
    <xf numFmtId="0" fontId="68" fillId="2" borderId="65" xfId="0" applyFont="1" applyFill="1" applyBorder="1" applyAlignment="1">
      <alignment horizontal="center"/>
    </xf>
    <xf numFmtId="3" fontId="68" fillId="2" borderId="11" xfId="0" applyNumberFormat="1" applyFont="1" applyFill="1" applyBorder="1" applyAlignment="1">
      <alignment horizontal="center"/>
    </xf>
    <xf numFmtId="3" fontId="68" fillId="2" borderId="65" xfId="0" applyNumberFormat="1" applyFont="1" applyFill="1" applyBorder="1" applyAlignment="1">
      <alignment horizontal="center"/>
    </xf>
    <xf numFmtId="3" fontId="68" fillId="4" borderId="11" xfId="0" applyNumberFormat="1" applyFont="1" applyFill="1" applyBorder="1" applyAlignment="1">
      <alignment horizontal="center"/>
    </xf>
    <xf numFmtId="3" fontId="68" fillId="2" borderId="68" xfId="0" applyNumberFormat="1" applyFont="1" applyFill="1" applyBorder="1" applyAlignment="1">
      <alignment horizontal="center"/>
    </xf>
    <xf numFmtId="3" fontId="68" fillId="2" borderId="113" xfId="0" applyNumberFormat="1" applyFont="1" applyFill="1" applyBorder="1" applyAlignment="1">
      <alignment horizontal="center"/>
    </xf>
    <xf numFmtId="0" fontId="68" fillId="0" borderId="31" xfId="0" applyFont="1" applyBorder="1" applyProtection="1">
      <protection locked="0"/>
    </xf>
    <xf numFmtId="0" fontId="68" fillId="0" borderId="44" xfId="0" applyFont="1" applyBorder="1" applyAlignment="1" applyProtection="1">
      <alignment horizontal="left"/>
      <protection locked="0"/>
    </xf>
    <xf numFmtId="3" fontId="68" fillId="0" borderId="14" xfId="0" applyNumberFormat="1" applyFont="1" applyBorder="1" applyAlignment="1" applyProtection="1">
      <alignment horizontal="right"/>
      <protection locked="0"/>
    </xf>
    <xf numFmtId="3" fontId="68" fillId="5" borderId="31" xfId="0" applyNumberFormat="1" applyFont="1" applyFill="1" applyBorder="1" applyAlignment="1">
      <alignment horizontal="right"/>
    </xf>
    <xf numFmtId="3" fontId="68" fillId="4" borderId="14" xfId="0" applyNumberFormat="1" applyFont="1" applyFill="1" applyBorder="1" applyAlignment="1">
      <alignment horizontal="right"/>
    </xf>
    <xf numFmtId="3" fontId="68" fillId="0" borderId="128" xfId="0" applyNumberFormat="1" applyFont="1" applyBorder="1" applyAlignment="1" applyProtection="1">
      <alignment horizontal="right"/>
      <protection locked="0"/>
    </xf>
    <xf numFmtId="3" fontId="68" fillId="0" borderId="39" xfId="0" applyNumberFormat="1" applyFont="1" applyBorder="1" applyAlignment="1">
      <alignment horizontal="right"/>
    </xf>
    <xf numFmtId="4" fontId="68" fillId="0" borderId="44" xfId="0" applyNumberFormat="1" applyFont="1" applyBorder="1" applyAlignment="1" applyProtection="1">
      <alignment horizontal="right"/>
      <protection locked="0"/>
    </xf>
    <xf numFmtId="3" fontId="50" fillId="0" borderId="114" xfId="0" applyNumberFormat="1" applyFont="1" applyBorder="1"/>
    <xf numFmtId="3" fontId="86" fillId="0" borderId="0" xfId="0" applyNumberFormat="1" applyFont="1"/>
    <xf numFmtId="0" fontId="68" fillId="0" borderId="62" xfId="0" applyFont="1" applyBorder="1" applyProtection="1">
      <protection locked="0"/>
    </xf>
    <xf numFmtId="0" fontId="68" fillId="0" borderId="28" xfId="0" applyFont="1" applyBorder="1" applyAlignment="1" applyProtection="1">
      <alignment horizontal="left"/>
      <protection locked="0"/>
    </xf>
    <xf numFmtId="3" fontId="68" fillId="0" borderId="31" xfId="0" applyNumberFormat="1" applyFont="1" applyBorder="1" applyAlignment="1" applyProtection="1">
      <alignment horizontal="right"/>
      <protection locked="0"/>
    </xf>
    <xf numFmtId="0" fontId="68" fillId="0" borderId="28" xfId="0" applyFont="1" applyBorder="1" applyProtection="1">
      <protection locked="0"/>
    </xf>
    <xf numFmtId="0" fontId="68" fillId="0" borderId="52" xfId="0" applyFont="1" applyBorder="1" applyAlignment="1" applyProtection="1">
      <alignment horizontal="left"/>
      <protection locked="0"/>
    </xf>
    <xf numFmtId="3" fontId="68" fillId="4" borderId="31" xfId="0" applyNumberFormat="1" applyFont="1" applyFill="1" applyBorder="1" applyAlignment="1">
      <alignment horizontal="right"/>
    </xf>
    <xf numFmtId="3" fontId="68" fillId="0" borderId="44" xfId="0" applyNumberFormat="1" applyFont="1" applyBorder="1" applyAlignment="1" applyProtection="1">
      <alignment horizontal="right"/>
      <protection locked="0"/>
    </xf>
    <xf numFmtId="0" fontId="66" fillId="0" borderId="44" xfId="0" applyFont="1" applyBorder="1" applyAlignment="1" applyProtection="1">
      <alignment horizontal="left"/>
      <protection locked="0"/>
    </xf>
    <xf numFmtId="4" fontId="68" fillId="0" borderId="31" xfId="0" applyNumberFormat="1" applyFont="1" applyBorder="1" applyAlignment="1" applyProtection="1">
      <alignment horizontal="right"/>
      <protection locked="0"/>
    </xf>
    <xf numFmtId="4" fontId="68" fillId="0" borderId="44" xfId="0" applyNumberFormat="1" applyFont="1" applyBorder="1" applyAlignment="1" applyProtection="1">
      <alignment horizontal="center"/>
      <protection locked="0"/>
    </xf>
    <xf numFmtId="3" fontId="68" fillId="0" borderId="28" xfId="0" applyNumberFormat="1" applyFont="1" applyBorder="1" applyAlignment="1" applyProtection="1">
      <alignment horizontal="right"/>
      <protection locked="0"/>
    </xf>
    <xf numFmtId="0" fontId="68" fillId="0" borderId="31" xfId="0" applyFont="1" applyBorder="1" applyAlignment="1">
      <alignment vertical="center"/>
    </xf>
    <xf numFmtId="3" fontId="66" fillId="0" borderId="28" xfId="0" applyNumberFormat="1" applyFont="1" applyBorder="1" applyAlignment="1">
      <alignment horizontal="right"/>
    </xf>
    <xf numFmtId="3" fontId="66" fillId="5" borderId="31" xfId="0" applyNumberFormat="1" applyFont="1" applyFill="1" applyBorder="1" applyAlignment="1">
      <alignment horizontal="right"/>
    </xf>
    <xf numFmtId="4" fontId="66" fillId="0" borderId="28" xfId="0" applyNumberFormat="1" applyFont="1" applyBorder="1" applyAlignment="1">
      <alignment horizontal="right"/>
    </xf>
    <xf numFmtId="0" fontId="51" fillId="0" borderId="0" xfId="0" applyFont="1"/>
    <xf numFmtId="0" fontId="87" fillId="0" borderId="0" xfId="0" applyFont="1"/>
    <xf numFmtId="3" fontId="72" fillId="0" borderId="0" xfId="0" applyNumberFormat="1" applyFont="1" applyAlignment="1">
      <alignment horizontal="center"/>
    </xf>
    <xf numFmtId="3" fontId="79" fillId="0" borderId="0" xfId="0" applyNumberFormat="1" applyFont="1" applyAlignment="1">
      <alignment horizontal="left"/>
    </xf>
    <xf numFmtId="3" fontId="72" fillId="0" borderId="0" xfId="0" applyNumberFormat="1" applyFont="1" applyAlignment="1">
      <alignment horizontal="left"/>
    </xf>
    <xf numFmtId="3" fontId="72" fillId="0" borderId="56" xfId="0" applyNumberFormat="1" applyFont="1" applyBorder="1" applyAlignment="1">
      <alignment horizontal="right"/>
    </xf>
    <xf numFmtId="3" fontId="72" fillId="0" borderId="0" xfId="0" applyNumberFormat="1" applyFont="1" applyAlignment="1">
      <alignment horizontal="right"/>
    </xf>
    <xf numFmtId="17" fontId="72" fillId="0" borderId="0" xfId="0" quotePrefix="1" applyNumberFormat="1" applyFont="1" applyAlignment="1">
      <alignment horizontal="left"/>
    </xf>
    <xf numFmtId="3" fontId="72" fillId="0" borderId="58" xfId="0" applyNumberFormat="1" applyFont="1" applyBorder="1" applyAlignment="1">
      <alignment horizontal="right"/>
    </xf>
    <xf numFmtId="3" fontId="84" fillId="0" borderId="0" xfId="0" applyNumberFormat="1" applyFont="1" applyAlignment="1">
      <alignment horizontal="left"/>
    </xf>
    <xf numFmtId="3" fontId="84" fillId="0" borderId="0" xfId="0" applyNumberFormat="1" applyFont="1" applyAlignment="1">
      <alignment horizontal="right"/>
    </xf>
    <xf numFmtId="3" fontId="68" fillId="2" borderId="0" xfId="0" applyNumberFormat="1" applyFont="1" applyFill="1" applyAlignment="1">
      <alignment horizontal="left"/>
    </xf>
    <xf numFmtId="3" fontId="68" fillId="2" borderId="0" xfId="0" applyNumberFormat="1" applyFont="1" applyFill="1" applyAlignment="1">
      <alignment horizontal="right"/>
    </xf>
    <xf numFmtId="0" fontId="77" fillId="2" borderId="0" xfId="0" applyFont="1" applyFill="1" applyAlignment="1">
      <alignment horizontal="center"/>
    </xf>
    <xf numFmtId="3" fontId="69" fillId="2" borderId="0" xfId="0" applyNumberFormat="1" applyFont="1" applyFill="1"/>
    <xf numFmtId="0" fontId="68" fillId="2" borderId="80" xfId="0" applyFont="1" applyFill="1" applyBorder="1" applyAlignment="1" applyProtection="1">
      <alignment horizontal="right"/>
      <protection locked="0"/>
    </xf>
    <xf numFmtId="3" fontId="68" fillId="2" borderId="125" xfId="0" applyNumberFormat="1" applyFont="1" applyFill="1" applyBorder="1" applyAlignment="1" applyProtection="1">
      <alignment horizontal="center"/>
      <protection locked="0"/>
    </xf>
    <xf numFmtId="3" fontId="69" fillId="2" borderId="0" xfId="0" applyNumberFormat="1" applyFont="1" applyFill="1" applyAlignment="1">
      <alignment horizontal="right"/>
    </xf>
    <xf numFmtId="3" fontId="68" fillId="2" borderId="82" xfId="0" applyNumberFormat="1" applyFont="1" applyFill="1" applyBorder="1" applyAlignment="1">
      <alignment horizontal="left"/>
    </xf>
    <xf numFmtId="3" fontId="68" fillId="2" borderId="80" xfId="0" applyNumberFormat="1" applyFont="1" applyFill="1" applyBorder="1" applyAlignment="1">
      <alignment horizontal="centerContinuous"/>
    </xf>
    <xf numFmtId="3" fontId="68" fillId="2" borderId="83" xfId="0" applyNumberFormat="1" applyFont="1" applyFill="1" applyBorder="1" applyAlignment="1">
      <alignment horizontal="centerContinuous"/>
    </xf>
    <xf numFmtId="3" fontId="69" fillId="2" borderId="61" xfId="0" applyNumberFormat="1" applyFont="1" applyFill="1" applyBorder="1" applyAlignment="1">
      <alignment horizontal="centerContinuous"/>
    </xf>
    <xf numFmtId="3" fontId="68" fillId="2" borderId="57" xfId="0" applyNumberFormat="1" applyFont="1" applyFill="1" applyBorder="1" applyAlignment="1">
      <alignment horizontal="centerContinuous"/>
    </xf>
    <xf numFmtId="3" fontId="68" fillId="2" borderId="0" xfId="0" applyNumberFormat="1" applyFont="1" applyFill="1" applyAlignment="1" applyProtection="1">
      <alignment horizontal="right"/>
      <protection locked="0"/>
    </xf>
    <xf numFmtId="3" fontId="68" fillId="2" borderId="124" xfId="0" applyNumberFormat="1" applyFont="1" applyFill="1" applyBorder="1" applyAlignment="1" applyProtection="1">
      <alignment horizontal="center"/>
      <protection locked="0"/>
    </xf>
    <xf numFmtId="3" fontId="68" fillId="2" borderId="81" xfId="0" applyNumberFormat="1" applyFont="1" applyFill="1" applyBorder="1" applyAlignment="1" applyProtection="1">
      <alignment horizontal="right"/>
      <protection locked="0"/>
    </xf>
    <xf numFmtId="3" fontId="68" fillId="2" borderId="126" xfId="0" applyNumberFormat="1" applyFont="1" applyFill="1" applyBorder="1" applyAlignment="1" applyProtection="1">
      <alignment horizontal="center"/>
      <protection locked="0"/>
    </xf>
    <xf numFmtId="3" fontId="68" fillId="0" borderId="84" xfId="0" applyNumberFormat="1" applyFont="1" applyBorder="1" applyAlignment="1">
      <alignment horizontal="left"/>
    </xf>
    <xf numFmtId="3" fontId="68" fillId="2" borderId="85" xfId="0" applyNumberFormat="1" applyFont="1" applyFill="1" applyBorder="1" applyAlignment="1">
      <alignment horizontal="centerContinuous"/>
    </xf>
    <xf numFmtId="3" fontId="67" fillId="0" borderId="0" xfId="0" applyNumberFormat="1" applyFont="1" applyAlignment="1">
      <alignment horizontal="left"/>
    </xf>
    <xf numFmtId="3" fontId="69" fillId="2" borderId="39" xfId="0" applyNumberFormat="1" applyFont="1" applyFill="1" applyBorder="1" applyAlignment="1">
      <alignment horizontal="right"/>
    </xf>
    <xf numFmtId="3" fontId="79" fillId="2" borderId="14" xfId="0" applyNumberFormat="1" applyFont="1" applyFill="1" applyBorder="1" applyAlignment="1">
      <alignment horizontal="center"/>
    </xf>
    <xf numFmtId="3" fontId="79" fillId="2" borderId="31" xfId="0" applyNumberFormat="1" applyFont="1" applyFill="1" applyBorder="1" applyAlignment="1">
      <alignment horizontal="center"/>
    </xf>
    <xf numFmtId="3" fontId="79" fillId="2" borderId="62" xfId="0" applyNumberFormat="1" applyFont="1" applyFill="1" applyBorder="1" applyAlignment="1">
      <alignment horizontal="center"/>
    </xf>
    <xf numFmtId="3" fontId="72" fillId="6" borderId="62" xfId="0" applyNumberFormat="1" applyFont="1" applyFill="1" applyBorder="1" applyAlignment="1">
      <alignment horizontal="center"/>
    </xf>
    <xf numFmtId="3" fontId="79" fillId="2" borderId="39" xfId="0" applyNumberFormat="1" applyFont="1" applyFill="1" applyBorder="1" applyAlignment="1">
      <alignment horizontal="center"/>
    </xf>
    <xf numFmtId="3" fontId="79" fillId="2" borderId="28" xfId="0" quotePrefix="1" applyNumberFormat="1" applyFont="1" applyFill="1" applyBorder="1" applyAlignment="1">
      <alignment horizontal="center"/>
    </xf>
    <xf numFmtId="3" fontId="61" fillId="3" borderId="116" xfId="0" applyNumberFormat="1" applyFont="1" applyFill="1" applyBorder="1" applyAlignment="1">
      <alignment horizontal="center"/>
    </xf>
    <xf numFmtId="3" fontId="61" fillId="3" borderId="111" xfId="0" applyNumberFormat="1" applyFont="1" applyFill="1" applyBorder="1" applyAlignment="1">
      <alignment horizontal="center"/>
    </xf>
    <xf numFmtId="0" fontId="88" fillId="0" borderId="0" xfId="0" applyFont="1"/>
    <xf numFmtId="3" fontId="72" fillId="6" borderId="8" xfId="0" applyNumberFormat="1" applyFont="1" applyFill="1" applyBorder="1" applyAlignment="1">
      <alignment horizontal="center"/>
    </xf>
    <xf numFmtId="3" fontId="78" fillId="2" borderId="117" xfId="0" applyNumberFormat="1" applyFont="1" applyFill="1" applyBorder="1" applyAlignment="1">
      <alignment horizontal="center"/>
    </xf>
    <xf numFmtId="0" fontId="50" fillId="0" borderId="117" xfId="0" applyFont="1" applyBorder="1" applyAlignment="1">
      <alignment horizontal="center"/>
    </xf>
    <xf numFmtId="3" fontId="78" fillId="2" borderId="118" xfId="0" applyNumberFormat="1" applyFont="1" applyFill="1" applyBorder="1" applyAlignment="1">
      <alignment horizontal="center"/>
    </xf>
    <xf numFmtId="0" fontId="50" fillId="0" borderId="118" xfId="0" applyFont="1" applyBorder="1" applyAlignment="1">
      <alignment horizontal="center"/>
    </xf>
    <xf numFmtId="3" fontId="68" fillId="6" borderId="8" xfId="0" applyNumberFormat="1" applyFont="1" applyFill="1" applyBorder="1" applyAlignment="1">
      <alignment horizontal="center"/>
    </xf>
    <xf numFmtId="3" fontId="68" fillId="2" borderId="118" xfId="0" applyNumberFormat="1" applyFont="1" applyFill="1" applyBorder="1" applyAlignment="1">
      <alignment horizontal="center"/>
    </xf>
    <xf numFmtId="3" fontId="68" fillId="6" borderId="11" xfId="0" applyNumberFormat="1" applyFont="1" applyFill="1" applyBorder="1" applyAlignment="1">
      <alignment horizontal="center"/>
    </xf>
    <xf numFmtId="3" fontId="68" fillId="2" borderId="17" xfId="0" applyNumberFormat="1" applyFont="1" applyFill="1" applyBorder="1" applyAlignment="1">
      <alignment horizontal="center"/>
    </xf>
    <xf numFmtId="3" fontId="78" fillId="2" borderId="119" xfId="0" applyNumberFormat="1" applyFont="1" applyFill="1" applyBorder="1" applyAlignment="1">
      <alignment horizontal="center"/>
    </xf>
    <xf numFmtId="3" fontId="68" fillId="2" borderId="119" xfId="0" applyNumberFormat="1" applyFont="1" applyFill="1" applyBorder="1" applyAlignment="1">
      <alignment horizontal="center"/>
    </xf>
    <xf numFmtId="0" fontId="68" fillId="0" borderId="31" xfId="0" applyFont="1" applyBorder="1" applyAlignment="1" applyProtection="1">
      <alignment horizontal="left"/>
      <protection locked="0"/>
    </xf>
    <xf numFmtId="3" fontId="68" fillId="0" borderId="14" xfId="0" applyNumberFormat="1" applyFont="1" applyBorder="1" applyProtection="1">
      <protection locked="0"/>
    </xf>
    <xf numFmtId="3" fontId="68" fillId="0" borderId="31" xfId="0" applyNumberFormat="1" applyFont="1" applyBorder="1" applyProtection="1">
      <protection locked="0"/>
    </xf>
    <xf numFmtId="3" fontId="68" fillId="6" borderId="14" xfId="0" applyNumberFormat="1" applyFont="1" applyFill="1" applyBorder="1" applyAlignment="1">
      <alignment horizontal="right"/>
    </xf>
    <xf numFmtId="3" fontId="68" fillId="0" borderId="14" xfId="0" applyNumberFormat="1" applyFont="1" applyBorder="1" applyAlignment="1" applyProtection="1">
      <alignment horizontal="center"/>
      <protection locked="0"/>
    </xf>
    <xf numFmtId="4" fontId="68" fillId="0" borderId="14" xfId="0" applyNumberFormat="1" applyFont="1" applyBorder="1" applyAlignment="1" applyProtection="1">
      <alignment horizontal="right"/>
      <protection locked="0"/>
    </xf>
    <xf numFmtId="3" fontId="68" fillId="0" borderId="114" xfId="0" applyNumberFormat="1" applyFont="1" applyBorder="1" applyAlignment="1" applyProtection="1">
      <alignment horizontal="right"/>
      <protection locked="0"/>
    </xf>
    <xf numFmtId="0" fontId="68" fillId="0" borderId="62" xfId="0" applyFont="1" applyBorder="1" applyAlignment="1" applyProtection="1">
      <alignment horizontal="left"/>
      <protection locked="0"/>
    </xf>
    <xf numFmtId="3" fontId="68" fillId="0" borderId="111" xfId="0" applyNumberFormat="1" applyFont="1" applyBorder="1" applyAlignment="1" applyProtection="1">
      <alignment horizontal="right"/>
      <protection locked="0"/>
    </xf>
    <xf numFmtId="3" fontId="68" fillId="6" borderId="31" xfId="0" applyNumberFormat="1" applyFont="1" applyFill="1" applyBorder="1" applyAlignment="1">
      <alignment horizontal="right"/>
    </xf>
    <xf numFmtId="3" fontId="68" fillId="0" borderId="31" xfId="0" applyNumberFormat="1" applyFont="1" applyBorder="1" applyAlignment="1" applyProtection="1">
      <alignment horizontal="left"/>
      <protection locked="0"/>
    </xf>
    <xf numFmtId="0" fontId="68" fillId="0" borderId="28" xfId="0" applyFont="1" applyBorder="1" applyAlignment="1" applyProtection="1">
      <alignment horizontal="right"/>
      <protection locked="0"/>
    </xf>
    <xf numFmtId="3" fontId="68" fillId="0" borderId="31" xfId="0" applyNumberFormat="1" applyFont="1" applyBorder="1" applyAlignment="1" applyProtection="1">
      <alignment horizontal="center"/>
      <protection locked="0"/>
    </xf>
    <xf numFmtId="0" fontId="68" fillId="0" borderId="31" xfId="0" applyFont="1" applyBorder="1" applyAlignment="1" applyProtection="1">
      <alignment horizontal="right"/>
      <protection locked="0"/>
    </xf>
    <xf numFmtId="3" fontId="68" fillId="0" borderId="44" xfId="0" applyNumberFormat="1" applyFont="1" applyBorder="1" applyProtection="1">
      <protection locked="0"/>
    </xf>
    <xf numFmtId="3" fontId="68" fillId="0" borderId="28" xfId="0" applyNumberFormat="1" applyFont="1" applyBorder="1" applyAlignment="1" applyProtection="1">
      <alignment horizontal="center"/>
      <protection locked="0"/>
    </xf>
    <xf numFmtId="3" fontId="68" fillId="0" borderId="28" xfId="0" applyNumberFormat="1" applyFont="1" applyBorder="1" applyProtection="1">
      <protection locked="0"/>
    </xf>
    <xf numFmtId="3" fontId="68" fillId="0" borderId="52" xfId="0" applyNumberFormat="1" applyFont="1" applyBorder="1" applyProtection="1">
      <protection locked="0"/>
    </xf>
    <xf numFmtId="3" fontId="68" fillId="6" borderId="8" xfId="0" applyNumberFormat="1" applyFont="1" applyFill="1" applyBorder="1" applyAlignment="1">
      <alignment horizontal="right"/>
    </xf>
    <xf numFmtId="3" fontId="68" fillId="0" borderId="53" xfId="0" applyNumberFormat="1" applyFont="1" applyBorder="1" applyAlignment="1" applyProtection="1">
      <alignment horizontal="center"/>
      <protection locked="0"/>
    </xf>
    <xf numFmtId="0" fontId="66" fillId="0" borderId="44" xfId="0" applyFont="1" applyBorder="1" applyAlignment="1">
      <alignment horizontal="left"/>
    </xf>
    <xf numFmtId="3" fontId="68" fillId="0" borderId="28" xfId="0" applyNumberFormat="1" applyFont="1" applyBorder="1"/>
    <xf numFmtId="3" fontId="68" fillId="5" borderId="28" xfId="0" applyNumberFormat="1" applyFont="1" applyFill="1" applyBorder="1" applyAlignment="1">
      <alignment horizontal="right"/>
    </xf>
    <xf numFmtId="3" fontId="78" fillId="0" borderId="0" xfId="0" applyNumberFormat="1" applyFont="1" applyAlignment="1">
      <alignment horizontal="left"/>
    </xf>
    <xf numFmtId="0" fontId="68" fillId="0" borderId="44" xfId="0" applyFont="1" applyBorder="1" applyProtection="1">
      <protection locked="0"/>
    </xf>
    <xf numFmtId="0" fontId="68" fillId="0" borderId="52" xfId="0" applyFont="1" applyBorder="1" applyProtection="1">
      <protection locked="0"/>
    </xf>
    <xf numFmtId="0" fontId="68" fillId="2" borderId="80" xfId="0" applyFont="1" applyFill="1" applyBorder="1" applyAlignment="1">
      <alignment horizontal="centerContinuous"/>
    </xf>
    <xf numFmtId="0" fontId="68" fillId="2" borderId="83" xfId="0" applyFont="1" applyFill="1" applyBorder="1" applyAlignment="1">
      <alignment horizontal="centerContinuous"/>
    </xf>
    <xf numFmtId="0" fontId="69" fillId="2" borderId="61" xfId="0" applyFont="1" applyFill="1" applyBorder="1" applyAlignment="1">
      <alignment horizontal="centerContinuous"/>
    </xf>
    <xf numFmtId="0" fontId="68" fillId="2" borderId="84" xfId="0" applyFont="1" applyFill="1" applyBorder="1" applyAlignment="1">
      <alignment horizontal="left"/>
    </xf>
    <xf numFmtId="0" fontId="68" fillId="2" borderId="81" xfId="0" applyFont="1" applyFill="1" applyBorder="1" applyAlignment="1">
      <alignment horizontal="centerContinuous"/>
    </xf>
    <xf numFmtId="0" fontId="68" fillId="2" borderId="85" xfId="0" applyFont="1" applyFill="1" applyBorder="1" applyAlignment="1">
      <alignment horizontal="centerContinuous"/>
    </xf>
    <xf numFmtId="0" fontId="68" fillId="2" borderId="17" xfId="0" applyFont="1" applyFill="1" applyBorder="1" applyAlignment="1">
      <alignment horizontal="left"/>
    </xf>
    <xf numFmtId="0" fontId="68" fillId="2" borderId="17" xfId="0" applyFont="1" applyFill="1" applyBorder="1" applyAlignment="1">
      <alignment horizontal="centerContinuous"/>
    </xf>
    <xf numFmtId="0" fontId="69" fillId="2" borderId="17" xfId="0" applyFont="1" applyFill="1" applyBorder="1" applyAlignment="1">
      <alignment horizontal="centerContinuous"/>
    </xf>
    <xf numFmtId="0" fontId="68" fillId="2" borderId="86" xfId="0" applyFont="1" applyFill="1" applyBorder="1" applyAlignment="1">
      <alignment horizontal="centerContinuous"/>
    </xf>
    <xf numFmtId="0" fontId="68" fillId="2" borderId="35" xfId="0" applyFont="1" applyFill="1" applyBorder="1" applyAlignment="1">
      <alignment horizontal="left"/>
    </xf>
    <xf numFmtId="0" fontId="68" fillId="6" borderId="14" xfId="0" applyFont="1" applyFill="1" applyBorder="1" applyAlignment="1">
      <alignment horizontal="center"/>
    </xf>
    <xf numFmtId="0" fontId="66" fillId="2" borderId="24" xfId="0" applyFont="1" applyFill="1" applyBorder="1" applyAlignment="1">
      <alignment horizontal="center"/>
    </xf>
    <xf numFmtId="0" fontId="66" fillId="2" borderId="24" xfId="0" quotePrefix="1" applyFont="1" applyFill="1" applyBorder="1" applyAlignment="1">
      <alignment horizontal="center"/>
    </xf>
    <xf numFmtId="0" fontId="66" fillId="2" borderId="14" xfId="0" quotePrefix="1" applyFont="1" applyFill="1" applyBorder="1" applyAlignment="1">
      <alignment horizontal="center"/>
    </xf>
    <xf numFmtId="0" fontId="50" fillId="0" borderId="111" xfId="0" applyFont="1" applyBorder="1"/>
    <xf numFmtId="3" fontId="89" fillId="0" borderId="0" xfId="0" applyNumberFormat="1" applyFont="1"/>
    <xf numFmtId="0" fontId="68" fillId="6" borderId="8" xfId="0" applyFont="1" applyFill="1" applyBorder="1" applyAlignment="1">
      <alignment horizontal="center"/>
    </xf>
    <xf numFmtId="0" fontId="68" fillId="2" borderId="37" xfId="0" applyFont="1" applyFill="1" applyBorder="1" applyAlignment="1">
      <alignment horizontal="center"/>
    </xf>
    <xf numFmtId="0" fontId="68" fillId="2" borderId="75" xfId="0" applyFont="1" applyFill="1" applyBorder="1" applyAlignment="1">
      <alignment horizontal="center"/>
    </xf>
    <xf numFmtId="0" fontId="68" fillId="6" borderId="11" xfId="0" applyFont="1" applyFill="1" applyBorder="1" applyAlignment="1">
      <alignment horizontal="center"/>
    </xf>
    <xf numFmtId="0" fontId="50" fillId="0" borderId="119" xfId="0" applyFont="1" applyBorder="1" applyAlignment="1">
      <alignment horizontal="center"/>
    </xf>
    <xf numFmtId="0" fontId="68" fillId="0" borderId="14" xfId="0" applyFont="1" applyBorder="1" applyProtection="1">
      <protection locked="0"/>
    </xf>
    <xf numFmtId="37" fontId="68" fillId="0" borderId="31" xfId="0" applyNumberFormat="1" applyFont="1" applyBorder="1" applyProtection="1">
      <protection locked="0"/>
    </xf>
    <xf numFmtId="37" fontId="68" fillId="5" borderId="31" xfId="0" applyNumberFormat="1" applyFont="1" applyFill="1" applyBorder="1"/>
    <xf numFmtId="37" fontId="68" fillId="6" borderId="14" xfId="0" applyNumberFormat="1" applyFont="1" applyFill="1" applyBorder="1"/>
    <xf numFmtId="37" fontId="68" fillId="0" borderId="14" xfId="0" applyNumberFormat="1" applyFont="1" applyBorder="1" applyProtection="1">
      <protection locked="0"/>
    </xf>
    <xf numFmtId="37" fontId="68" fillId="5" borderId="14" xfId="0" applyNumberFormat="1" applyFont="1" applyFill="1" applyBorder="1"/>
    <xf numFmtId="37" fontId="50" fillId="0" borderId="114" xfId="0" applyNumberFormat="1" applyFont="1" applyBorder="1"/>
    <xf numFmtId="37" fontId="89" fillId="0" borderId="0" xfId="0" applyNumberFormat="1" applyFont="1"/>
    <xf numFmtId="37" fontId="68" fillId="6" borderId="31" xfId="0" applyNumberFormat="1" applyFont="1" applyFill="1" applyBorder="1"/>
    <xf numFmtId="37" fontId="68" fillId="0" borderId="44" xfId="0" applyNumberFormat="1" applyFont="1" applyBorder="1" applyProtection="1">
      <protection locked="0"/>
    </xf>
    <xf numFmtId="37" fontId="72" fillId="0" borderId="58" xfId="0" applyNumberFormat="1" applyFont="1" applyBorder="1" applyAlignment="1">
      <alignment horizontal="center"/>
    </xf>
    <xf numFmtId="0" fontId="68" fillId="3" borderId="0" xfId="0" applyFont="1" applyFill="1" applyAlignment="1">
      <alignment horizontal="left"/>
    </xf>
    <xf numFmtId="0" fontId="77" fillId="3" borderId="0" xfId="0" applyFont="1" applyFill="1" applyAlignment="1">
      <alignment horizontal="centerContinuous"/>
    </xf>
    <xf numFmtId="0" fontId="68" fillId="3" borderId="0" xfId="0" applyFont="1" applyFill="1" applyAlignment="1">
      <alignment horizontal="centerContinuous"/>
    </xf>
    <xf numFmtId="0" fontId="69" fillId="3" borderId="0" xfId="0" applyFont="1" applyFill="1" applyAlignment="1">
      <alignment horizontal="centerContinuous"/>
    </xf>
    <xf numFmtId="0" fontId="66" fillId="3" borderId="0" xfId="0" applyFont="1" applyFill="1" applyAlignment="1">
      <alignment horizontal="centerContinuous"/>
    </xf>
    <xf numFmtId="3" fontId="66" fillId="3" borderId="0" xfId="0" applyNumberFormat="1" applyFont="1" applyFill="1" applyAlignment="1">
      <alignment horizontal="centerContinuous"/>
    </xf>
    <xf numFmtId="0" fontId="68" fillId="3" borderId="35" xfId="0" applyFont="1" applyFill="1" applyBorder="1" applyAlignment="1">
      <alignment horizontal="left"/>
    </xf>
    <xf numFmtId="0" fontId="68" fillId="3" borderId="36" xfId="0" applyFont="1" applyFill="1" applyBorder="1" applyAlignment="1">
      <alignment horizontal="left"/>
    </xf>
    <xf numFmtId="0" fontId="68" fillId="3" borderId="6" xfId="0" applyFont="1" applyFill="1" applyBorder="1" applyAlignment="1">
      <alignment horizontal="center"/>
    </xf>
    <xf numFmtId="0" fontId="68" fillId="3" borderId="36" xfId="0" applyFont="1" applyFill="1" applyBorder="1" applyAlignment="1">
      <alignment horizontal="center"/>
    </xf>
    <xf numFmtId="0" fontId="68" fillId="3" borderId="1" xfId="0" applyFont="1" applyFill="1" applyBorder="1" applyAlignment="1">
      <alignment horizontal="center"/>
    </xf>
    <xf numFmtId="0" fontId="68" fillId="3" borderId="7" xfId="0" applyFont="1" applyFill="1" applyBorder="1" applyAlignment="1">
      <alignment horizontal="center"/>
    </xf>
    <xf numFmtId="0" fontId="68" fillId="3" borderId="37" xfId="0" applyFont="1" applyFill="1" applyBorder="1" applyAlignment="1">
      <alignment horizontal="left"/>
    </xf>
    <xf numFmtId="0" fontId="68" fillId="3" borderId="38" xfId="0" applyFont="1" applyFill="1" applyBorder="1" applyAlignment="1">
      <alignment horizontal="center"/>
    </xf>
    <xf numFmtId="0" fontId="68" fillId="3" borderId="8" xfId="0" applyFont="1" applyFill="1" applyBorder="1" applyAlignment="1">
      <alignment horizontal="center"/>
    </xf>
    <xf numFmtId="0" fontId="66" fillId="3" borderId="14" xfId="0" applyFont="1" applyFill="1" applyBorder="1" applyAlignment="1">
      <alignment horizontal="center"/>
    </xf>
    <xf numFmtId="0" fontId="66" fillId="3" borderId="31" xfId="0" applyFont="1" applyFill="1" applyBorder="1" applyAlignment="1">
      <alignment horizontal="center"/>
    </xf>
    <xf numFmtId="0" fontId="66" fillId="3" borderId="39" xfId="0" applyFont="1" applyFill="1" applyBorder="1" applyAlignment="1">
      <alignment horizontal="center"/>
    </xf>
    <xf numFmtId="0" fontId="66" fillId="3" borderId="15" xfId="0" applyFont="1" applyFill="1" applyBorder="1" applyAlignment="1">
      <alignment horizontal="center"/>
    </xf>
    <xf numFmtId="0" fontId="68" fillId="3" borderId="37" xfId="0" applyFont="1" applyFill="1" applyBorder="1" applyAlignment="1">
      <alignment horizontal="center"/>
    </xf>
    <xf numFmtId="0" fontId="68" fillId="3" borderId="51" xfId="0" applyFont="1" applyFill="1" applyBorder="1" applyAlignment="1">
      <alignment horizontal="center"/>
    </xf>
    <xf numFmtId="0" fontId="66" fillId="3" borderId="75" xfId="0" applyFont="1" applyFill="1" applyBorder="1" applyAlignment="1">
      <alignment horizontal="center"/>
    </xf>
    <xf numFmtId="0" fontId="68" fillId="3" borderId="65" xfId="0" applyFont="1" applyFill="1" applyBorder="1" applyAlignment="1">
      <alignment horizontal="center"/>
    </xf>
    <xf numFmtId="0" fontId="68" fillId="3" borderId="11" xfId="0" applyFont="1" applyFill="1" applyBorder="1" applyAlignment="1">
      <alignment horizontal="center"/>
    </xf>
    <xf numFmtId="0" fontId="68" fillId="3" borderId="12" xfId="0" applyFont="1" applyFill="1" applyBorder="1" applyAlignment="1">
      <alignment horizontal="center"/>
    </xf>
    <xf numFmtId="0" fontId="68" fillId="3" borderId="30" xfId="0" applyFont="1" applyFill="1" applyBorder="1" applyAlignment="1">
      <alignment horizontal="left"/>
    </xf>
    <xf numFmtId="0" fontId="68" fillId="3" borderId="44" xfId="0" applyFont="1" applyFill="1" applyBorder="1" applyAlignment="1">
      <alignment horizontal="right"/>
    </xf>
    <xf numFmtId="37" fontId="68" fillId="3" borderId="31" xfId="0" applyNumberFormat="1" applyFont="1" applyFill="1" applyBorder="1" applyAlignment="1">
      <alignment horizontal="right"/>
    </xf>
    <xf numFmtId="0" fontId="68" fillId="3" borderId="14" xfId="0" applyFont="1" applyFill="1" applyBorder="1" applyAlignment="1">
      <alignment horizontal="right"/>
    </xf>
    <xf numFmtId="37" fontId="68" fillId="3" borderId="39" xfId="0" applyNumberFormat="1" applyFont="1" applyFill="1" applyBorder="1" applyAlignment="1">
      <alignment horizontal="right"/>
    </xf>
    <xf numFmtId="37" fontId="68" fillId="3" borderId="15" xfId="0" applyNumberFormat="1" applyFont="1" applyFill="1" applyBorder="1" applyAlignment="1">
      <alignment horizontal="right"/>
    </xf>
    <xf numFmtId="0" fontId="68" fillId="3" borderId="28" xfId="0" applyFont="1" applyFill="1" applyBorder="1" applyAlignment="1">
      <alignment horizontal="right"/>
    </xf>
    <xf numFmtId="0" fontId="68" fillId="3" borderId="31" xfId="0" applyFont="1" applyFill="1" applyBorder="1" applyAlignment="1">
      <alignment horizontal="right"/>
    </xf>
    <xf numFmtId="0" fontId="68" fillId="3" borderId="30" xfId="0" applyFont="1" applyFill="1" applyBorder="1" applyAlignment="1">
      <alignment horizontal="right"/>
    </xf>
    <xf numFmtId="0" fontId="68" fillId="3" borderId="30" xfId="0" applyFont="1" applyFill="1" applyBorder="1"/>
    <xf numFmtId="0" fontId="68" fillId="3" borderId="19" xfId="0" applyFont="1" applyFill="1" applyBorder="1" applyAlignment="1">
      <alignment horizontal="right"/>
    </xf>
    <xf numFmtId="0" fontId="68" fillId="3" borderId="97" xfId="0" applyFont="1" applyFill="1" applyBorder="1" applyAlignment="1">
      <alignment horizontal="right"/>
    </xf>
    <xf numFmtId="0" fontId="68" fillId="3" borderId="20" xfId="0" applyFont="1" applyFill="1" applyBorder="1" applyAlignment="1">
      <alignment horizontal="right"/>
    </xf>
    <xf numFmtId="37" fontId="68" fillId="3" borderId="44" xfId="0" applyNumberFormat="1" applyFont="1" applyFill="1" applyBorder="1" applyAlignment="1">
      <alignment horizontal="right"/>
    </xf>
    <xf numFmtId="0" fontId="68" fillId="3" borderId="53" xfId="0" applyFont="1" applyFill="1" applyBorder="1" applyAlignment="1">
      <alignment horizontal="right"/>
    </xf>
    <xf numFmtId="37" fontId="68" fillId="3" borderId="28" xfId="0" applyNumberFormat="1" applyFont="1" applyFill="1" applyBorder="1" applyAlignment="1">
      <alignment horizontal="right"/>
    </xf>
    <xf numFmtId="0" fontId="68" fillId="3" borderId="32" xfId="0" applyFont="1" applyFill="1" applyBorder="1" applyAlignment="1">
      <alignment horizontal="left"/>
    </xf>
    <xf numFmtId="0" fontId="68" fillId="3" borderId="98" xfId="0" applyFont="1" applyFill="1" applyBorder="1" applyAlignment="1">
      <alignment horizontal="right"/>
    </xf>
    <xf numFmtId="0" fontId="68" fillId="3" borderId="33" xfId="0" applyFont="1" applyFill="1" applyBorder="1" applyAlignment="1">
      <alignment horizontal="right"/>
    </xf>
    <xf numFmtId="37" fontId="68" fillId="3" borderId="33" xfId="0" applyNumberFormat="1" applyFont="1" applyFill="1" applyBorder="1" applyAlignment="1">
      <alignment horizontal="right"/>
    </xf>
    <xf numFmtId="37" fontId="68" fillId="3" borderId="48" xfId="0" applyNumberFormat="1" applyFont="1" applyFill="1" applyBorder="1" applyAlignment="1">
      <alignment horizontal="right"/>
    </xf>
    <xf numFmtId="0" fontId="93" fillId="0" borderId="0" xfId="0" applyFont="1" applyAlignment="1">
      <alignment horizontal="center"/>
    </xf>
    <xf numFmtId="0" fontId="94" fillId="0" borderId="0" xfId="0" applyFont="1" applyAlignment="1">
      <alignment horizontal="left" indent="2"/>
    </xf>
    <xf numFmtId="0" fontId="94" fillId="0" borderId="0" xfId="0" applyFont="1" applyAlignment="1">
      <alignment horizontal="right"/>
    </xf>
    <xf numFmtId="0" fontId="94" fillId="0" borderId="0" xfId="0" applyFont="1"/>
    <xf numFmtId="0" fontId="88" fillId="0" borderId="0" xfId="0" applyFont="1" applyAlignment="1">
      <alignment horizontal="left" indent="2"/>
    </xf>
    <xf numFmtId="0" fontId="50" fillId="0" borderId="0" xfId="0" applyFont="1" applyAlignment="1">
      <alignment horizontal="justify"/>
    </xf>
    <xf numFmtId="0" fontId="49" fillId="0" borderId="0" xfId="0" applyFont="1" applyAlignment="1">
      <alignment horizontal="center"/>
    </xf>
    <xf numFmtId="0" fontId="95" fillId="0" borderId="0" xfId="5" applyFont="1" applyAlignment="1">
      <alignment horizontal="center"/>
    </xf>
    <xf numFmtId="0" fontId="95" fillId="0" borderId="0" xfId="0" applyFont="1" applyAlignment="1">
      <alignment horizontal="center"/>
    </xf>
    <xf numFmtId="0" fontId="54" fillId="0" borderId="0" xfId="0" applyFont="1" applyAlignment="1">
      <alignment vertical="top" wrapText="1"/>
    </xf>
    <xf numFmtId="0" fontId="54" fillId="0" borderId="58" xfId="0" applyFont="1" applyBorder="1" applyAlignment="1">
      <alignment vertical="top" wrapText="1"/>
    </xf>
    <xf numFmtId="0" fontId="54" fillId="0" borderId="121" xfId="0" applyFont="1" applyBorder="1" applyAlignment="1">
      <alignment vertical="top" wrapText="1"/>
    </xf>
    <xf numFmtId="0" fontId="54" fillId="0" borderId="122" xfId="0" applyFont="1" applyBorder="1" applyAlignment="1">
      <alignment vertical="top" wrapText="1"/>
    </xf>
    <xf numFmtId="0" fontId="54" fillId="0" borderId="0" xfId="0" applyFont="1" applyAlignment="1">
      <alignment horizontal="justify" vertical="top" wrapText="1"/>
    </xf>
    <xf numFmtId="0" fontId="49" fillId="0" borderId="103" xfId="0" applyFont="1" applyBorder="1" applyAlignment="1">
      <alignment horizontal="center" vertical="top" wrapText="1"/>
    </xf>
    <xf numFmtId="0" fontId="49" fillId="0" borderId="104" xfId="0" applyFont="1" applyBorder="1" applyAlignment="1">
      <alignment horizontal="center" vertical="top" wrapText="1"/>
    </xf>
    <xf numFmtId="0" fontId="50" fillId="0" borderId="133" xfId="0" applyFont="1" applyBorder="1" applyAlignment="1">
      <alignment vertical="top" wrapText="1"/>
    </xf>
    <xf numFmtId="0" fontId="68" fillId="2" borderId="63" xfId="0" applyFont="1" applyFill="1" applyBorder="1" applyAlignment="1">
      <alignment horizontal="left"/>
    </xf>
    <xf numFmtId="0" fontId="97" fillId="0" borderId="0" xfId="0" applyFont="1" applyAlignment="1">
      <alignment horizontal="left"/>
    </xf>
    <xf numFmtId="0" fontId="57" fillId="0" borderId="0" xfId="0" applyFont="1"/>
    <xf numFmtId="3" fontId="78" fillId="0" borderId="0" xfId="0" applyNumberFormat="1" applyFont="1" applyAlignment="1">
      <alignment horizontal="right"/>
    </xf>
    <xf numFmtId="3" fontId="78" fillId="0" borderId="0" xfId="0" applyNumberFormat="1" applyFont="1" applyAlignment="1">
      <alignment horizontal="center"/>
    </xf>
    <xf numFmtId="0" fontId="78" fillId="0" borderId="0" xfId="0" applyFont="1" applyAlignment="1">
      <alignment horizontal="left"/>
    </xf>
    <xf numFmtId="0" fontId="50" fillId="0" borderId="127" xfId="0" applyFont="1" applyBorder="1" applyProtection="1">
      <protection locked="0"/>
    </xf>
    <xf numFmtId="0" fontId="68" fillId="0" borderId="30" xfId="0" applyFont="1" applyBorder="1" applyProtection="1">
      <protection locked="0"/>
    </xf>
    <xf numFmtId="3" fontId="66" fillId="2" borderId="8" xfId="0" applyNumberFormat="1" applyFont="1" applyFill="1" applyBorder="1" applyAlignment="1">
      <alignment horizontal="center"/>
    </xf>
    <xf numFmtId="3" fontId="66" fillId="2" borderId="11" xfId="0" applyNumberFormat="1" applyFont="1" applyFill="1" applyBorder="1" applyAlignment="1">
      <alignment horizontal="center"/>
    </xf>
    <xf numFmtId="3" fontId="66" fillId="2" borderId="38" xfId="0" applyNumberFormat="1" applyFont="1" applyFill="1" applyBorder="1" applyAlignment="1">
      <alignment horizontal="center"/>
    </xf>
    <xf numFmtId="3" fontId="66" fillId="2" borderId="65" xfId="0" applyNumberFormat="1" applyFont="1" applyFill="1" applyBorder="1" applyAlignment="1">
      <alignment horizontal="center"/>
    </xf>
    <xf numFmtId="38" fontId="72" fillId="0" borderId="58" xfId="0" applyNumberFormat="1" applyFont="1" applyBorder="1" applyAlignment="1">
      <alignment horizontal="right"/>
    </xf>
    <xf numFmtId="0" fontId="97" fillId="0" borderId="0" xfId="0" applyFont="1" applyAlignment="1">
      <alignment horizontal="right"/>
    </xf>
    <xf numFmtId="3" fontId="101" fillId="0" borderId="0" xfId="0" applyNumberFormat="1" applyFont="1"/>
    <xf numFmtId="9" fontId="101" fillId="0" borderId="0" xfId="0" applyNumberFormat="1" applyFont="1"/>
    <xf numFmtId="0" fontId="102" fillId="0" borderId="0" xfId="0" applyFont="1"/>
    <xf numFmtId="0" fontId="43" fillId="0" borderId="0" xfId="5" applyFont="1" applyProtection="1">
      <protection locked="0"/>
    </xf>
    <xf numFmtId="0" fontId="8" fillId="0" borderId="0" xfId="5" applyFont="1" applyProtection="1">
      <protection locked="0"/>
    </xf>
    <xf numFmtId="0" fontId="66" fillId="2" borderId="112" xfId="0" applyFont="1" applyFill="1" applyBorder="1" applyAlignment="1">
      <alignment horizontal="centerContinuous"/>
    </xf>
    <xf numFmtId="0" fontId="68" fillId="3" borderId="30" xfId="0" applyFont="1" applyFill="1" applyBorder="1" applyAlignment="1" applyProtection="1">
      <alignment horizontal="left"/>
      <protection locked="0"/>
    </xf>
    <xf numFmtId="0" fontId="68" fillId="3" borderId="44" xfId="0" applyFont="1" applyFill="1" applyBorder="1" applyAlignment="1" applyProtection="1">
      <alignment horizontal="right"/>
      <protection locked="0"/>
    </xf>
    <xf numFmtId="37" fontId="68" fillId="3" borderId="14" xfId="0" applyNumberFormat="1" applyFont="1" applyFill="1" applyBorder="1" applyAlignment="1" applyProtection="1">
      <alignment horizontal="right"/>
      <protection locked="0"/>
    </xf>
    <xf numFmtId="37" fontId="68" fillId="3" borderId="31" xfId="0" applyNumberFormat="1" applyFont="1" applyFill="1" applyBorder="1" applyAlignment="1" applyProtection="1">
      <alignment horizontal="right"/>
      <protection locked="0"/>
    </xf>
    <xf numFmtId="0" fontId="68" fillId="3" borderId="14" xfId="0" applyFont="1" applyFill="1" applyBorder="1" applyAlignment="1" applyProtection="1">
      <alignment horizontal="right"/>
      <protection locked="0"/>
    </xf>
    <xf numFmtId="37" fontId="68" fillId="3" borderId="39" xfId="0" applyNumberFormat="1" applyFont="1" applyFill="1" applyBorder="1" applyAlignment="1" applyProtection="1">
      <alignment horizontal="right"/>
      <protection locked="0"/>
    </xf>
    <xf numFmtId="37" fontId="68" fillId="3" borderId="15" xfId="0" applyNumberFormat="1" applyFont="1" applyFill="1" applyBorder="1" applyAlignment="1" applyProtection="1">
      <alignment horizontal="right"/>
      <protection locked="0"/>
    </xf>
    <xf numFmtId="0" fontId="68" fillId="3" borderId="29" xfId="0" applyFont="1" applyFill="1" applyBorder="1" applyAlignment="1" applyProtection="1">
      <alignment horizontal="left"/>
      <protection locked="0"/>
    </xf>
    <xf numFmtId="0" fontId="68" fillId="3" borderId="28" xfId="0" applyFont="1" applyFill="1" applyBorder="1" applyAlignment="1" applyProtection="1">
      <alignment horizontal="right"/>
      <protection locked="0"/>
    </xf>
    <xf numFmtId="0" fontId="68" fillId="3" borderId="52" xfId="0" applyFont="1" applyFill="1" applyBorder="1" applyAlignment="1" applyProtection="1">
      <alignment horizontal="right"/>
      <protection locked="0"/>
    </xf>
    <xf numFmtId="0" fontId="68" fillId="3" borderId="31" xfId="0" applyFont="1" applyFill="1" applyBorder="1" applyAlignment="1" applyProtection="1">
      <alignment horizontal="right"/>
      <protection locked="0"/>
    </xf>
    <xf numFmtId="0" fontId="68" fillId="3" borderId="29" xfId="0" applyFont="1" applyFill="1" applyBorder="1" applyAlignment="1" applyProtection="1">
      <alignment horizontal="right"/>
      <protection locked="0"/>
    </xf>
    <xf numFmtId="0" fontId="68" fillId="3" borderId="30" xfId="0" applyFont="1" applyFill="1" applyBorder="1" applyAlignment="1" applyProtection="1">
      <alignment horizontal="right"/>
      <protection locked="0"/>
    </xf>
    <xf numFmtId="0" fontId="105" fillId="0" borderId="0" xfId="5" applyFont="1"/>
    <xf numFmtId="0" fontId="105" fillId="0" borderId="0" xfId="5" applyFont="1" applyProtection="1">
      <protection locked="0"/>
    </xf>
    <xf numFmtId="43" fontId="50" fillId="0" borderId="14" xfId="12" applyNumberFormat="1" applyFont="1" applyBorder="1" applyAlignment="1">
      <alignment horizontal="center"/>
    </xf>
    <xf numFmtId="0" fontId="50" fillId="8" borderId="16" xfId="0" applyFont="1" applyFill="1" applyBorder="1" applyAlignment="1">
      <alignment horizontal="center"/>
    </xf>
    <xf numFmtId="44" fontId="50" fillId="8" borderId="16" xfId="12" applyFont="1" applyFill="1" applyBorder="1" applyAlignment="1">
      <alignment horizontal="center"/>
    </xf>
    <xf numFmtId="0" fontId="50" fillId="8" borderId="20" xfId="0" applyFont="1" applyFill="1" applyBorder="1" applyAlignment="1">
      <alignment horizontal="center"/>
    </xf>
    <xf numFmtId="0" fontId="51" fillId="0" borderId="135" xfId="0" applyFont="1" applyBorder="1" applyAlignment="1">
      <alignment horizontal="center" vertical="center"/>
    </xf>
    <xf numFmtId="0" fontId="52" fillId="0" borderId="136" xfId="0" applyFont="1" applyBorder="1" applyAlignment="1">
      <alignment horizontal="center" vertical="center"/>
    </xf>
    <xf numFmtId="0" fontId="52" fillId="0" borderId="136" xfId="0" applyFont="1" applyBorder="1" applyAlignment="1">
      <alignment horizontal="center" vertical="center" wrapText="1"/>
    </xf>
    <xf numFmtId="0" fontId="52" fillId="0" borderId="137" xfId="0" applyFont="1" applyBorder="1" applyAlignment="1">
      <alignment horizontal="center" vertical="center"/>
    </xf>
    <xf numFmtId="0" fontId="68" fillId="0" borderId="29" xfId="0" applyFont="1" applyBorder="1" applyProtection="1">
      <protection locked="0"/>
    </xf>
    <xf numFmtId="0" fontId="47" fillId="0" borderId="0" xfId="6"/>
    <xf numFmtId="0" fontId="109" fillId="0" borderId="0" xfId="0" applyFont="1"/>
    <xf numFmtId="0" fontId="110" fillId="0" borderId="0" xfId="0" applyFont="1"/>
    <xf numFmtId="0" fontId="111" fillId="0" borderId="0" xfId="0" applyFont="1"/>
    <xf numFmtId="0" fontId="47" fillId="0" borderId="0" xfId="6" applyAlignment="1"/>
    <xf numFmtId="0" fontId="108" fillId="0" borderId="0" xfId="0" applyFont="1"/>
    <xf numFmtId="0" fontId="112" fillId="0" borderId="0" xfId="0" applyFont="1"/>
    <xf numFmtId="0" fontId="114" fillId="0" borderId="0" xfId="0" applyFont="1" applyAlignment="1">
      <alignment horizontal="center"/>
    </xf>
    <xf numFmtId="0" fontId="116" fillId="0" borderId="0" xfId="0" applyFont="1" applyAlignment="1" applyProtection="1">
      <alignment horizontal="center"/>
      <protection locked="0"/>
    </xf>
    <xf numFmtId="0" fontId="117" fillId="0" borderId="0" xfId="0" applyFont="1" applyAlignment="1" applyProtection="1">
      <alignment horizontal="center"/>
      <protection locked="0"/>
    </xf>
    <xf numFmtId="0" fontId="117" fillId="0" borderId="0" xfId="0" applyFont="1" applyProtection="1">
      <protection locked="0"/>
    </xf>
    <xf numFmtId="0" fontId="121" fillId="0" borderId="0" xfId="0" applyFont="1"/>
    <xf numFmtId="0" fontId="47" fillId="3" borderId="0" xfId="6" applyFill="1" applyAlignment="1">
      <alignment horizontal="right"/>
    </xf>
    <xf numFmtId="0" fontId="23" fillId="0" borderId="0" xfId="0" applyFont="1" applyAlignment="1">
      <alignment wrapText="1"/>
    </xf>
    <xf numFmtId="37" fontId="50" fillId="0" borderId="132" xfId="0" applyNumberFormat="1" applyFont="1" applyBorder="1" applyAlignment="1">
      <alignment horizontal="right"/>
    </xf>
    <xf numFmtId="0" fontId="68" fillId="0" borderId="31" xfId="0" applyFont="1" applyBorder="1" applyAlignment="1" applyProtection="1">
      <alignment horizontal="centerContinuous"/>
      <protection locked="0"/>
    </xf>
    <xf numFmtId="0" fontId="68" fillId="0" borderId="39" xfId="0" applyFont="1" applyBorder="1" applyAlignment="1" applyProtection="1">
      <alignment horizontal="left"/>
      <protection locked="0"/>
    </xf>
    <xf numFmtId="0" fontId="68" fillId="0" borderId="41" xfId="0" applyFont="1" applyBorder="1" applyAlignment="1" applyProtection="1">
      <alignment horizontal="left"/>
      <protection locked="0"/>
    </xf>
    <xf numFmtId="0" fontId="122" fillId="0" borderId="0" xfId="0" applyFont="1"/>
    <xf numFmtId="0" fontId="23" fillId="0" borderId="114" xfId="0" applyFont="1" applyBorder="1"/>
    <xf numFmtId="0" fontId="23" fillId="0" borderId="117" xfId="0" applyFont="1" applyBorder="1"/>
    <xf numFmtId="0" fontId="34" fillId="0" borderId="0" xfId="0" applyFont="1" applyAlignment="1">
      <alignment horizontal="center"/>
    </xf>
    <xf numFmtId="0" fontId="11" fillId="0" borderId="0" xfId="0" applyFont="1" applyAlignment="1">
      <alignment horizontal="left"/>
    </xf>
    <xf numFmtId="0" fontId="11" fillId="9" borderId="0" xfId="0" applyFont="1" applyFill="1"/>
    <xf numFmtId="0" fontId="11" fillId="9" borderId="0" xfId="0" applyFont="1" applyFill="1" applyAlignment="1">
      <alignment horizontal="left"/>
    </xf>
    <xf numFmtId="0" fontId="123" fillId="0" borderId="0" xfId="0" applyFont="1" applyAlignment="1">
      <alignment horizontal="left"/>
    </xf>
    <xf numFmtId="0" fontId="11" fillId="9" borderId="0" xfId="0" applyFont="1" applyFill="1" applyAlignment="1">
      <alignment horizontal="center"/>
    </xf>
    <xf numFmtId="0" fontId="124" fillId="9" borderId="0" xfId="0" applyFont="1" applyFill="1" applyAlignment="1">
      <alignment horizontal="left"/>
    </xf>
    <xf numFmtId="0" fontId="11" fillId="10" borderId="0" xfId="0" applyFont="1" applyFill="1" applyAlignment="1">
      <alignment horizontal="left"/>
    </xf>
    <xf numFmtId="0" fontId="63" fillId="0" borderId="0" xfId="0" applyFont="1" applyProtection="1">
      <protection locked="0"/>
    </xf>
    <xf numFmtId="0" fontId="23" fillId="0" borderId="0" xfId="0" applyFont="1" applyAlignment="1">
      <alignment horizontal="left"/>
    </xf>
    <xf numFmtId="0" fontId="0" fillId="0" borderId="0" xfId="0" applyAlignment="1">
      <alignment horizontal="left"/>
    </xf>
    <xf numFmtId="0" fontId="25" fillId="0" borderId="0" xfId="0" applyFont="1" applyAlignment="1">
      <alignment horizontal="left"/>
    </xf>
    <xf numFmtId="0" fontId="11" fillId="0" borderId="0" xfId="0" applyFont="1" applyAlignment="1">
      <alignment horizontal="left"/>
    </xf>
    <xf numFmtId="0" fontId="123" fillId="0" borderId="0" xfId="0" applyFont="1" applyAlignment="1">
      <alignment horizontal="left"/>
    </xf>
    <xf numFmtId="0" fontId="34" fillId="0" borderId="0" xfId="0" applyFont="1" applyAlignment="1">
      <alignment horizontal="center"/>
    </xf>
    <xf numFmtId="0" fontId="25" fillId="0" borderId="0" xfId="0" applyFont="1"/>
    <xf numFmtId="0" fontId="0" fillId="0" borderId="0" xfId="0"/>
    <xf numFmtId="0" fontId="49" fillId="0" borderId="3" xfId="0" applyFont="1" applyBorder="1" applyAlignment="1">
      <alignment horizontal="left" indent="3"/>
    </xf>
    <xf numFmtId="0" fontId="49" fillId="0" borderId="0" xfId="0" applyFont="1" applyAlignment="1">
      <alignment horizontal="left" indent="3"/>
    </xf>
    <xf numFmtId="0" fontId="49" fillId="0" borderId="4" xfId="0" applyFont="1" applyBorder="1" applyAlignment="1">
      <alignment horizontal="left" indent="3"/>
    </xf>
    <xf numFmtId="0" fontId="50" fillId="0" borderId="3" xfId="0" applyFont="1" applyBorder="1" applyAlignment="1">
      <alignment horizontal="left" wrapText="1" indent="2"/>
    </xf>
    <xf numFmtId="0" fontId="50" fillId="0" borderId="0" xfId="0" applyFont="1" applyAlignment="1">
      <alignment horizontal="left" wrapText="1" indent="2"/>
    </xf>
    <xf numFmtId="0" fontId="50" fillId="0" borderId="4" xfId="0" applyFont="1" applyBorder="1" applyAlignment="1">
      <alignment horizontal="left" wrapText="1" indent="2"/>
    </xf>
    <xf numFmtId="0" fontId="50" fillId="0" borderId="138" xfId="0" applyFont="1" applyBorder="1" applyAlignment="1">
      <alignment horizontal="left" wrapText="1" indent="2"/>
    </xf>
    <xf numFmtId="0" fontId="50" fillId="0" borderId="134" xfId="0" applyFont="1" applyBorder="1" applyAlignment="1">
      <alignment horizontal="left" wrapText="1" indent="2"/>
    </xf>
    <xf numFmtId="0" fontId="50" fillId="0" borderId="139" xfId="0" applyFont="1" applyBorder="1" applyAlignment="1">
      <alignment horizontal="left" wrapText="1" indent="2"/>
    </xf>
    <xf numFmtId="0" fontId="91" fillId="0" borderId="3" xfId="0" applyFont="1" applyBorder="1" applyAlignment="1">
      <alignment horizontal="center"/>
    </xf>
    <xf numFmtId="0" fontId="91" fillId="0" borderId="0" xfId="0" applyFont="1" applyAlignment="1">
      <alignment horizontal="center"/>
    </xf>
    <xf numFmtId="0" fontId="91" fillId="0" borderId="4" xfId="0" applyFont="1" applyBorder="1" applyAlignment="1">
      <alignment horizontal="center"/>
    </xf>
    <xf numFmtId="0" fontId="87" fillId="0" borderId="0" xfId="0" applyFont="1" applyAlignment="1">
      <alignment horizontal="center"/>
    </xf>
    <xf numFmtId="0" fontId="0" fillId="0" borderId="0" xfId="0" applyAlignment="1">
      <alignment horizontal="center"/>
    </xf>
    <xf numFmtId="0" fontId="113" fillId="0" borderId="0" xfId="0" applyFont="1" applyAlignment="1">
      <alignment horizontal="center"/>
    </xf>
    <xf numFmtId="0" fontId="115" fillId="0" borderId="0" xfId="0" applyFont="1" applyAlignment="1" applyProtection="1">
      <alignment horizontal="center"/>
      <protection locked="0"/>
    </xf>
    <xf numFmtId="0" fontId="118" fillId="0" borderId="0" xfId="0" applyFont="1" applyAlignment="1" applyProtection="1">
      <alignment horizontal="center"/>
      <protection locked="0"/>
    </xf>
    <xf numFmtId="0" fontId="120" fillId="0" borderId="0" xfId="0" applyFont="1" applyAlignment="1">
      <alignment horizontal="right"/>
    </xf>
    <xf numFmtId="0" fontId="47" fillId="0" borderId="0" xfId="6" applyAlignment="1">
      <alignment horizontal="left"/>
    </xf>
    <xf numFmtId="0" fontId="108" fillId="0" borderId="0" xfId="0" applyFont="1" applyAlignment="1">
      <alignment horizontal="center"/>
    </xf>
    <xf numFmtId="0" fontId="108" fillId="0" borderId="0" xfId="0" applyFont="1" applyAlignment="1">
      <alignment horizontal="left"/>
    </xf>
    <xf numFmtId="0" fontId="109" fillId="0" borderId="0" xfId="0" applyFont="1" applyAlignment="1">
      <alignment horizontal="left"/>
    </xf>
    <xf numFmtId="0" fontId="111" fillId="0" borderId="0" xfId="0" applyFont="1" applyAlignment="1">
      <alignment horizontal="left"/>
    </xf>
    <xf numFmtId="0" fontId="49" fillId="0" borderId="0" xfId="0" applyFont="1" applyAlignment="1">
      <alignment horizontal="center"/>
    </xf>
    <xf numFmtId="0" fontId="94" fillId="0" borderId="0" xfId="0" applyFont="1" applyAlignment="1">
      <alignment horizontal="center"/>
    </xf>
    <xf numFmtId="0" fontId="25" fillId="0" borderId="0" xfId="0" applyFont="1" applyAlignment="1">
      <alignment horizontal="center"/>
    </xf>
    <xf numFmtId="0" fontId="90" fillId="0" borderId="0" xfId="5" applyFont="1" applyAlignment="1">
      <alignment horizontal="center"/>
    </xf>
    <xf numFmtId="0" fontId="54" fillId="0" borderId="0" xfId="5" applyFont="1" applyAlignment="1">
      <alignment horizontal="center"/>
    </xf>
    <xf numFmtId="0" fontId="92" fillId="0" borderId="0" xfId="0" applyFont="1" applyAlignment="1" applyProtection="1">
      <alignment horizontal="center"/>
      <protection locked="0"/>
    </xf>
    <xf numFmtId="0" fontId="50" fillId="0" borderId="0" xfId="0" quotePrefix="1" applyFont="1" applyAlignment="1">
      <alignment horizontal="center"/>
    </xf>
    <xf numFmtId="0" fontId="50" fillId="0" borderId="0" xfId="0" applyFont="1" applyAlignment="1">
      <alignment horizontal="center"/>
    </xf>
    <xf numFmtId="0" fontId="50" fillId="0" borderId="0" xfId="0" applyFont="1" applyAlignment="1">
      <alignment horizontal="left"/>
    </xf>
    <xf numFmtId="0" fontId="91" fillId="0" borderId="0" xfId="0" applyFont="1" applyAlignment="1">
      <alignment horizontal="center" vertical="center"/>
    </xf>
    <xf numFmtId="0" fontId="63" fillId="0" borderId="0" xfId="0" applyFont="1" applyAlignment="1">
      <alignment horizontal="center"/>
    </xf>
    <xf numFmtId="0" fontId="51" fillId="0" borderId="0" xfId="0" applyFont="1" applyAlignment="1">
      <alignment horizontal="left"/>
    </xf>
    <xf numFmtId="0" fontId="50" fillId="0" borderId="0" xfId="5" quotePrefix="1" applyFont="1" applyAlignment="1">
      <alignment horizontal="center"/>
    </xf>
    <xf numFmtId="0" fontId="50" fillId="0" borderId="0" xfId="5" applyFont="1" applyAlignment="1">
      <alignment horizontal="center"/>
    </xf>
    <xf numFmtId="0" fontId="90" fillId="0" borderId="0" xfId="0" applyFont="1" applyAlignment="1">
      <alignment horizontal="center"/>
    </xf>
    <xf numFmtId="0" fontId="54" fillId="0" borderId="0" xfId="0" applyFont="1" applyAlignment="1">
      <alignment horizontal="center"/>
    </xf>
    <xf numFmtId="0" fontId="63" fillId="0" borderId="109" xfId="0" applyFont="1" applyBorder="1" applyAlignment="1">
      <alignment horizontal="center" wrapText="1"/>
    </xf>
    <xf numFmtId="0" fontId="63" fillId="0" borderId="109" xfId="0" applyFont="1" applyBorder="1" applyAlignment="1">
      <alignment horizontal="center"/>
    </xf>
    <xf numFmtId="0" fontId="9" fillId="0" borderId="0" xfId="0" applyFont="1" applyAlignment="1">
      <alignment horizontal="center"/>
    </xf>
    <xf numFmtId="0" fontId="54" fillId="0" borderId="58" xfId="0" applyFont="1" applyBorder="1" applyAlignment="1">
      <alignment vertical="top" wrapText="1"/>
    </xf>
    <xf numFmtId="0" fontId="96" fillId="0" borderId="110" xfId="0" applyFont="1" applyBorder="1" applyAlignment="1">
      <alignment vertical="top" wrapText="1"/>
    </xf>
    <xf numFmtId="0" fontId="50" fillId="0" borderId="0" xfId="0" applyFont="1" applyAlignment="1">
      <alignment vertical="top" wrapText="1"/>
    </xf>
    <xf numFmtId="0" fontId="49" fillId="0" borderId="101" xfId="0" applyFont="1" applyBorder="1" applyAlignment="1">
      <alignment horizontal="center" vertical="top" wrapText="1"/>
    </xf>
    <xf numFmtId="0" fontId="49" fillId="0" borderId="102" xfId="0" applyFont="1" applyBorder="1" applyAlignment="1">
      <alignment horizontal="center" vertical="top" wrapText="1"/>
    </xf>
    <xf numFmtId="0" fontId="49" fillId="0" borderId="107" xfId="0" applyFont="1" applyBorder="1" applyAlignment="1">
      <alignment horizontal="center" vertical="center" wrapText="1"/>
    </xf>
    <xf numFmtId="0" fontId="49" fillId="0" borderId="102" xfId="0" applyFont="1" applyBorder="1" applyAlignment="1">
      <alignment horizontal="center" vertical="center" wrapText="1"/>
    </xf>
    <xf numFmtId="0" fontId="49" fillId="0" borderId="101" xfId="0" applyFont="1" applyBorder="1" applyAlignment="1">
      <alignment horizontal="center" vertical="center" wrapText="1"/>
    </xf>
    <xf numFmtId="0" fontId="37" fillId="0" borderId="0" xfId="1" applyFont="1" applyAlignment="1">
      <alignment horizontal="center"/>
    </xf>
    <xf numFmtId="0" fontId="38" fillId="0" borderId="0" xfId="1" applyFont="1" applyAlignment="1">
      <alignment horizontal="center"/>
    </xf>
    <xf numFmtId="0" fontId="40" fillId="0" borderId="0" xfId="2" applyFont="1" applyAlignment="1">
      <alignment horizontal="center"/>
    </xf>
    <xf numFmtId="0" fontId="107" fillId="0" borderId="0" xfId="2" applyFont="1" applyAlignment="1">
      <alignment horizontal="center"/>
    </xf>
    <xf numFmtId="0" fontId="50" fillId="0" borderId="0" xfId="5" applyFont="1" applyAlignment="1" applyProtection="1">
      <alignment horizontal="center" wrapText="1"/>
      <protection locked="0"/>
    </xf>
    <xf numFmtId="0" fontId="51" fillId="0" borderId="0" xfId="5" applyFont="1" applyAlignment="1" applyProtection="1">
      <alignment horizontal="center" wrapText="1"/>
      <protection locked="0"/>
    </xf>
    <xf numFmtId="0" fontId="54" fillId="0" borderId="0" xfId="5" quotePrefix="1" applyFont="1" applyAlignment="1" applyProtection="1">
      <alignment horizontal="center" wrapText="1"/>
      <protection locked="0"/>
    </xf>
    <xf numFmtId="0" fontId="45" fillId="0" borderId="0" xfId="5" applyFont="1" applyAlignment="1">
      <alignment horizontal="center"/>
    </xf>
    <xf numFmtId="0" fontId="10" fillId="0" borderId="0" xfId="5" applyFont="1" applyAlignment="1">
      <alignment horizontal="center"/>
    </xf>
    <xf numFmtId="0" fontId="52" fillId="0" borderId="0" xfId="5" applyFont="1" applyAlignment="1">
      <alignment horizontal="center"/>
    </xf>
    <xf numFmtId="0" fontId="63" fillId="0" borderId="0" xfId="5" applyFont="1" applyAlignment="1">
      <alignment horizontal="center"/>
    </xf>
    <xf numFmtId="0" fontId="65" fillId="0" borderId="0" xfId="5" applyFont="1" applyAlignment="1" applyProtection="1">
      <alignment horizontal="center"/>
      <protection locked="0"/>
    </xf>
    <xf numFmtId="0" fontId="49" fillId="0" borderId="58" xfId="5" applyFont="1" applyBorder="1" applyAlignment="1">
      <alignment horizontal="left"/>
    </xf>
    <xf numFmtId="0" fontId="62" fillId="0" borderId="0" xfId="5" applyFont="1" applyAlignment="1">
      <alignment horizontal="left" vertical="center" wrapText="1"/>
    </xf>
    <xf numFmtId="0" fontId="23" fillId="0" borderId="0" xfId="0" quotePrefix="1" applyFont="1" applyAlignment="1">
      <alignment horizontal="center"/>
    </xf>
    <xf numFmtId="0" fontId="76" fillId="0" borderId="0" xfId="0" applyFont="1" applyAlignment="1">
      <alignment horizontal="center"/>
    </xf>
    <xf numFmtId="0" fontId="75" fillId="0" borderId="0" xfId="0" applyFont="1" applyAlignment="1">
      <alignment horizontal="center"/>
    </xf>
    <xf numFmtId="0" fontId="74" fillId="0" borderId="0" xfId="0" applyFont="1" applyAlignment="1">
      <alignment horizontal="center"/>
    </xf>
    <xf numFmtId="0" fontId="23" fillId="0" borderId="0" xfId="0" quotePrefix="1" applyFont="1" applyAlignment="1">
      <alignment horizontal="center" vertical="center" textRotation="180"/>
    </xf>
    <xf numFmtId="0" fontId="0" fillId="0" borderId="0" xfId="0" applyAlignment="1">
      <alignment horizontal="center" vertical="center" textRotation="180"/>
    </xf>
    <xf numFmtId="37" fontId="68" fillId="2" borderId="117" xfId="0" applyNumberFormat="1" applyFont="1" applyFill="1" applyBorder="1" applyAlignment="1">
      <alignment horizontal="center"/>
    </xf>
    <xf numFmtId="37" fontId="68" fillId="2" borderId="114" xfId="0" applyNumberFormat="1" applyFont="1" applyFill="1" applyBorder="1" applyAlignment="1">
      <alignment horizontal="center"/>
    </xf>
    <xf numFmtId="0" fontId="50" fillId="0" borderId="43" xfId="0" quotePrefix="1" applyFont="1" applyBorder="1" applyAlignment="1">
      <alignment horizontal="center" vertical="center" textRotation="180"/>
    </xf>
    <xf numFmtId="0" fontId="50" fillId="0" borderId="43" xfId="0" applyFont="1" applyBorder="1" applyAlignment="1">
      <alignment horizontal="center" vertical="center" textRotation="180"/>
    </xf>
    <xf numFmtId="0" fontId="68" fillId="0" borderId="27" xfId="0" applyFont="1" applyBorder="1" applyAlignment="1">
      <alignment horizontal="left"/>
    </xf>
    <xf numFmtId="0" fontId="50" fillId="0" borderId="52" xfId="0" applyFont="1" applyBorder="1" applyAlignment="1">
      <alignment horizontal="left"/>
    </xf>
    <xf numFmtId="0" fontId="68" fillId="0" borderId="46" xfId="0" applyFont="1" applyBorder="1" applyAlignment="1">
      <alignment horizontal="left"/>
    </xf>
    <xf numFmtId="0" fontId="73" fillId="0" borderId="0" xfId="0" applyFont="1" applyAlignment="1">
      <alignment horizontal="center"/>
    </xf>
    <xf numFmtId="0" fontId="25" fillId="0" borderId="0" xfId="0" quotePrefix="1" applyFont="1" applyAlignment="1">
      <alignment horizontal="center"/>
    </xf>
    <xf numFmtId="0" fontId="72" fillId="0" borderId="0" xfId="0" applyFont="1" applyAlignment="1">
      <alignment horizontal="left"/>
    </xf>
    <xf numFmtId="0" fontId="68" fillId="2" borderId="0" xfId="0" quotePrefix="1" applyFont="1" applyFill="1" applyAlignment="1">
      <alignment horizontal="center" vertical="center" textRotation="180"/>
    </xf>
    <xf numFmtId="0" fontId="50" fillId="0" borderId="0" xfId="0" applyFont="1" applyAlignment="1">
      <alignment horizontal="center" vertical="center" textRotation="180"/>
    </xf>
    <xf numFmtId="0" fontId="68" fillId="0" borderId="62" xfId="0" applyFont="1" applyBorder="1" applyAlignment="1">
      <alignment horizontal="left" vertical="center"/>
    </xf>
    <xf numFmtId="0" fontId="50" fillId="0" borderId="52" xfId="0" applyFont="1" applyBorder="1" applyAlignment="1">
      <alignment horizontal="left" vertical="center"/>
    </xf>
    <xf numFmtId="0" fontId="78" fillId="0" borderId="0" xfId="0" applyFont="1" applyAlignment="1">
      <alignment horizontal="left"/>
    </xf>
    <xf numFmtId="0" fontId="72" fillId="2" borderId="43" xfId="0" quotePrefix="1" applyFont="1" applyFill="1" applyBorder="1" applyAlignment="1">
      <alignment horizontal="center" vertical="center" textRotation="180"/>
    </xf>
    <xf numFmtId="0" fontId="68" fillId="0" borderId="62" xfId="0" applyFont="1" applyBorder="1" applyAlignment="1">
      <alignment horizontal="left"/>
    </xf>
    <xf numFmtId="0" fontId="68" fillId="0" borderId="130" xfId="0" applyFont="1" applyBorder="1" applyAlignment="1">
      <alignment horizontal="left"/>
    </xf>
    <xf numFmtId="0" fontId="68" fillId="0" borderId="98" xfId="0" applyFont="1" applyBorder="1" applyAlignment="1">
      <alignment horizontal="left"/>
    </xf>
    <xf numFmtId="0" fontId="68" fillId="0" borderId="52" xfId="0" applyFont="1" applyBorder="1" applyAlignment="1">
      <alignment horizontal="left"/>
    </xf>
    <xf numFmtId="0" fontId="69" fillId="0" borderId="25" xfId="0" applyFont="1" applyBorder="1" applyAlignment="1">
      <alignment horizontal="left"/>
    </xf>
    <xf numFmtId="0" fontId="69" fillId="0" borderId="63" xfId="0" applyFont="1" applyBorder="1" applyAlignment="1">
      <alignment horizontal="left"/>
    </xf>
    <xf numFmtId="0" fontId="33" fillId="0" borderId="0" xfId="0" applyFont="1" applyAlignment="1">
      <alignment horizontal="center"/>
    </xf>
    <xf numFmtId="0" fontId="72" fillId="2" borderId="0" xfId="0" quotePrefix="1" applyFont="1" applyFill="1" applyAlignment="1">
      <alignment horizontal="center" vertical="center" textRotation="180"/>
    </xf>
    <xf numFmtId="0" fontId="68" fillId="0" borderId="62" xfId="0" applyFont="1" applyBorder="1" applyAlignment="1">
      <alignment horizontal="left" vertical="center" wrapText="1"/>
    </xf>
    <xf numFmtId="0" fontId="50" fillId="0" borderId="41" xfId="0" applyFont="1" applyBorder="1" applyAlignment="1">
      <alignment horizontal="left"/>
    </xf>
    <xf numFmtId="0" fontId="68" fillId="2" borderId="43" xfId="0" quotePrefix="1" applyFont="1" applyFill="1" applyBorder="1" applyAlignment="1">
      <alignment horizontal="center" vertical="center" textRotation="180"/>
    </xf>
    <xf numFmtId="0" fontId="68" fillId="0" borderId="123" xfId="0" applyFont="1" applyBorder="1" applyAlignment="1">
      <alignment horizontal="left" vertical="center" wrapText="1"/>
    </xf>
    <xf numFmtId="0" fontId="50" fillId="0" borderId="48" xfId="0" applyFont="1" applyBorder="1" applyAlignment="1">
      <alignment horizontal="left"/>
    </xf>
    <xf numFmtId="0" fontId="50" fillId="0" borderId="98" xfId="0" applyFont="1" applyBorder="1" applyAlignment="1">
      <alignment horizontal="left"/>
    </xf>
    <xf numFmtId="0" fontId="68" fillId="0" borderId="0" xfId="0" applyFont="1" applyAlignment="1">
      <alignment horizontal="left" vertical="center" wrapText="1" indent="1"/>
    </xf>
    <xf numFmtId="0" fontId="50" fillId="0" borderId="0" xfId="0" applyFont="1" applyAlignment="1">
      <alignment horizontal="left" wrapText="1" indent="1"/>
    </xf>
    <xf numFmtId="0" fontId="68" fillId="0" borderId="46" xfId="0" applyFont="1" applyBorder="1" applyAlignment="1">
      <alignment horizontal="left" vertical="center"/>
    </xf>
    <xf numFmtId="0" fontId="20" fillId="2" borderId="0" xfId="0" quotePrefix="1" applyFont="1" applyFill="1" applyAlignment="1">
      <alignment horizontal="center" vertical="center" textRotation="180"/>
    </xf>
    <xf numFmtId="0" fontId="0" fillId="0" borderId="0" xfId="0" applyAlignment="1">
      <alignment horizontal="center" vertical="center"/>
    </xf>
    <xf numFmtId="0" fontId="70" fillId="2" borderId="82" xfId="0" applyFont="1" applyFill="1" applyBorder="1" applyAlignment="1">
      <alignment horizontal="right"/>
    </xf>
    <xf numFmtId="0" fontId="70" fillId="2" borderId="80" xfId="0" applyFont="1" applyFill="1" applyBorder="1" applyAlignment="1">
      <alignment horizontal="right"/>
    </xf>
    <xf numFmtId="0" fontId="70" fillId="2" borderId="61" xfId="0" applyFont="1" applyFill="1" applyBorder="1" applyAlignment="1">
      <alignment horizontal="right"/>
    </xf>
    <xf numFmtId="0" fontId="70" fillId="2" borderId="0" xfId="0" applyFont="1" applyFill="1" applyAlignment="1">
      <alignment horizontal="right"/>
    </xf>
    <xf numFmtId="0" fontId="68" fillId="2" borderId="84" xfId="0" applyFont="1" applyFill="1" applyBorder="1" applyAlignment="1">
      <alignment horizontal="right"/>
    </xf>
    <xf numFmtId="0" fontId="68" fillId="2" borderId="81" xfId="0" applyFont="1" applyFill="1" applyBorder="1" applyAlignment="1">
      <alignment horizontal="right"/>
    </xf>
    <xf numFmtId="0" fontId="100" fillId="0" borderId="0" xfId="0" applyFont="1" applyAlignment="1">
      <alignment horizontal="center" wrapText="1"/>
    </xf>
    <xf numFmtId="0" fontId="100" fillId="0" borderId="129" xfId="0" applyFont="1" applyBorder="1" applyAlignment="1">
      <alignment horizontal="center" wrapText="1"/>
    </xf>
    <xf numFmtId="3" fontId="77" fillId="2" borderId="0" xfId="0" applyNumberFormat="1" applyFont="1" applyFill="1" applyProtection="1">
      <protection locked="0"/>
    </xf>
    <xf numFmtId="3" fontId="68" fillId="2" borderId="0" xfId="0" applyNumberFormat="1" applyFont="1" applyFill="1" applyAlignment="1" applyProtection="1">
      <alignment horizontal="left"/>
      <protection locked="0"/>
    </xf>
    <xf numFmtId="3" fontId="68" fillId="2" borderId="124" xfId="0" applyNumberFormat="1" applyFont="1" applyFill="1" applyBorder="1" applyAlignment="1" applyProtection="1">
      <alignment horizontal="left"/>
      <protection locked="0"/>
    </xf>
    <xf numFmtId="3" fontId="68" fillId="2" borderId="110" xfId="0" applyNumberFormat="1" applyFont="1" applyFill="1" applyBorder="1" applyAlignment="1" applyProtection="1">
      <alignment horizontal="left"/>
      <protection locked="0"/>
    </xf>
    <xf numFmtId="3" fontId="68" fillId="2" borderId="126" xfId="0" applyNumberFormat="1" applyFont="1" applyFill="1" applyBorder="1" applyAlignment="1" applyProtection="1">
      <alignment horizontal="left"/>
      <protection locked="0"/>
    </xf>
    <xf numFmtId="0" fontId="99" fillId="0" borderId="129" xfId="0" applyFont="1" applyBorder="1" applyAlignment="1">
      <alignment horizontal="center"/>
    </xf>
    <xf numFmtId="0" fontId="48" fillId="0" borderId="0" xfId="0" applyFont="1" applyAlignment="1">
      <alignment horizontal="center" wrapText="1"/>
    </xf>
    <xf numFmtId="0" fontId="86" fillId="0" borderId="0" xfId="0" applyFont="1" applyAlignment="1">
      <alignment horizontal="center" wrapText="1"/>
    </xf>
    <xf numFmtId="0" fontId="86" fillId="0" borderId="129" xfId="0" applyFont="1" applyBorder="1" applyAlignment="1">
      <alignment horizontal="center" wrapText="1"/>
    </xf>
    <xf numFmtId="0" fontId="77" fillId="2" borderId="0" xfId="0" applyFont="1" applyFill="1" applyAlignment="1">
      <alignment horizontal="center"/>
    </xf>
    <xf numFmtId="0" fontId="77" fillId="2" borderId="0" xfId="0" applyFont="1" applyFill="1" applyAlignment="1">
      <alignment horizontal="center" vertical="center"/>
    </xf>
    <xf numFmtId="0" fontId="60" fillId="0" borderId="0" xfId="0" applyFont="1" applyAlignment="1">
      <alignment horizontal="center" vertical="center" textRotation="180"/>
    </xf>
    <xf numFmtId="0" fontId="89" fillId="0" borderId="0" xfId="0" applyFont="1" applyAlignment="1">
      <alignment horizontal="center" wrapText="1"/>
    </xf>
    <xf numFmtId="0" fontId="89" fillId="0" borderId="129" xfId="0" applyFont="1" applyBorder="1" applyAlignment="1">
      <alignment horizontal="center" wrapText="1"/>
    </xf>
    <xf numFmtId="0" fontId="68" fillId="3" borderId="0" xfId="0" quotePrefix="1" applyFont="1" applyFill="1" applyAlignment="1">
      <alignment horizontal="center" vertical="center" textRotation="180"/>
    </xf>
    <xf numFmtId="0" fontId="50" fillId="3" borderId="0" xfId="0" applyFont="1" applyFill="1" applyAlignment="1">
      <alignment horizontal="center" vertical="center" textRotation="180"/>
    </xf>
    <xf numFmtId="0" fontId="98" fillId="3" borderId="0" xfId="0" applyFont="1" applyFill="1"/>
    <xf numFmtId="0" fontId="66" fillId="3" borderId="0" xfId="0" applyFont="1" applyFill="1" applyAlignment="1">
      <alignment horizontal="center"/>
    </xf>
  </cellXfs>
  <cellStyles count="15">
    <cellStyle name="Comma 2" xfId="10" xr:uid="{A093A2E6-86E9-416F-BE66-43CE3E1D554B}"/>
    <cellStyle name="Currency" xfId="12" builtinId="4"/>
    <cellStyle name="Currency 2" xfId="11" xr:uid="{BACCB7F2-D868-413E-86D2-2EBF7E92CEE6}"/>
    <cellStyle name="Hyperlink" xfId="6" builtinId="8"/>
    <cellStyle name="Hyperlink 2" xfId="9" xr:uid="{007CC013-DAD8-408A-A5F8-E2F649A3556E}"/>
    <cellStyle name="Normal" xfId="0" builtinId="0"/>
    <cellStyle name="Normal 2" xfId="1" xr:uid="{00000000-0005-0000-0000-000001000000}"/>
    <cellStyle name="Normal 2 2" xfId="3" xr:uid="{00000000-0005-0000-0000-000002000000}"/>
    <cellStyle name="Normal 2 3" xfId="8" xr:uid="{C4946D1F-5DD7-4279-A273-1C82ED8791D7}"/>
    <cellStyle name="Normal 3" xfId="2" xr:uid="{00000000-0005-0000-0000-000003000000}"/>
    <cellStyle name="Normal 3 2" xfId="4" xr:uid="{00000000-0005-0000-0000-000004000000}"/>
    <cellStyle name="Normal 3 3" xfId="5" xr:uid="{00000000-0005-0000-0000-000005000000}"/>
    <cellStyle name="Normal 4" xfId="7" xr:uid="{50116F2E-48E9-4F57-B1DA-98CA71824577}"/>
    <cellStyle name="Normal 5" xfId="13" xr:uid="{F373DAA8-80BC-4EB4-92EC-59A77B024EF7}"/>
    <cellStyle name="Normal 6" xfId="14" xr:uid="{7AAD15D6-0ED3-4ED9-A0EC-E32FBC8ACF5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diagrams/colors1.xml><?xml version="1.0" encoding="utf-8"?>
<dgm:colorsDef xmlns:dgm="http://schemas.openxmlformats.org/drawingml/2006/diagram" xmlns:a="http://schemas.openxmlformats.org/drawingml/2006/main" uniqueId="urn:microsoft.com/office/officeart/2005/8/colors/accent1_5">
  <dgm:title val=""/>
  <dgm:desc val=""/>
  <dgm:catLst>
    <dgm:cat type="accent1" pri="11500"/>
  </dgm:catLst>
  <dgm:styleLbl name="node0">
    <dgm:fillClrLst meth="cycle">
      <a:schemeClr val="accent1">
        <a:alpha val="80000"/>
      </a:schemeClr>
    </dgm:fillClrLst>
    <dgm:linClrLst meth="repeat">
      <a:schemeClr val="lt1"/>
    </dgm:linClrLst>
    <dgm:effectClrLst/>
    <dgm:txLinClrLst/>
    <dgm:txFillClrLst/>
    <dgm:txEffectClrLst/>
  </dgm:styleLbl>
  <dgm:styleLbl name="node1">
    <dgm:fillClrLst>
      <a:schemeClr val="accent1">
        <a:alpha val="90000"/>
      </a:schemeClr>
      <a:schemeClr val="accent1">
        <a:alpha val="50000"/>
      </a:schemeClr>
    </dgm:fillClrLst>
    <dgm:linClrLst meth="repeat">
      <a:schemeClr val="lt1"/>
    </dgm:linClrLst>
    <dgm:effectClrLst/>
    <dgm:txLinClrLst/>
    <dgm:txFillClrLst/>
    <dgm:txEffectClrLst/>
  </dgm:styleLbl>
  <dgm:styleLbl name="alignNode1">
    <dgm:fillClrLst>
      <a:schemeClr val="accent1">
        <a:alpha val="90000"/>
      </a:schemeClr>
      <a:schemeClr val="accent1">
        <a:alpha val="50000"/>
      </a:schemeClr>
    </dgm:fillClrLst>
    <dgm:linClrLst>
      <a:schemeClr val="accent1">
        <a:alpha val="90000"/>
      </a:schemeClr>
      <a:schemeClr val="accent1">
        <a:alpha val="50000"/>
      </a:schemeClr>
    </dgm:linClrLst>
    <dgm:effectClrLst/>
    <dgm:txLinClrLst/>
    <dgm:txFillClrLst/>
    <dgm:txEffectClrLst/>
  </dgm:styleLbl>
  <dgm:styleLbl name="lnNode1">
    <dgm:fillClrLst>
      <a:schemeClr val="accent1">
        <a:shade val="90000"/>
      </a:schemeClr>
      <a:schemeClr val="accent1">
        <a:alpha val="50000"/>
        <a:tint val="50000"/>
      </a:schemeClr>
    </dgm:fillClrLst>
    <dgm:linClrLst meth="repeat">
      <a:schemeClr val="lt1"/>
    </dgm:linClrLst>
    <dgm:effectClrLst/>
    <dgm:txLinClrLst/>
    <dgm:txFillClrLst/>
    <dgm:txEffectClrLst/>
  </dgm:styleLbl>
  <dgm:styleLbl name="vennNode1">
    <dgm:fillClrLst>
      <a:schemeClr val="accent1">
        <a:shade val="80000"/>
        <a:alpha val="50000"/>
      </a:schemeClr>
      <a:schemeClr val="accent1">
        <a:alpha val="80000"/>
      </a:schemeClr>
    </dgm:fillClrLst>
    <dgm:linClrLst meth="repeat">
      <a:schemeClr val="lt1"/>
    </dgm:linClrLst>
    <dgm:effectClrLst/>
    <dgm:txLinClrLst/>
    <dgm:txFillClrLst/>
    <dgm:txEffectClrLst/>
  </dgm:styleLbl>
  <dgm:styleLbl name="node2">
    <dgm:fillClrLst>
      <a:schemeClr val="accent1">
        <a:alpha val="70000"/>
      </a:schemeClr>
    </dgm:fillClrLst>
    <dgm:linClrLst meth="repeat">
      <a:schemeClr val="lt1"/>
    </dgm:linClrLst>
    <dgm:effectClrLst/>
    <dgm:txLinClrLst/>
    <dgm:txFillClrLst/>
    <dgm:txEffectClrLst/>
  </dgm:styleLbl>
  <dgm:styleLbl name="node3">
    <dgm:fillClrLst>
      <a:schemeClr val="accent1">
        <a:alpha val="50000"/>
      </a:schemeClr>
    </dgm:fillClrLst>
    <dgm:linClrLst meth="repeat">
      <a:schemeClr val="lt1"/>
    </dgm:linClrLst>
    <dgm:effectClrLst/>
    <dgm:txLinClrLst/>
    <dgm:txFillClrLst/>
    <dgm:txEffectClrLst/>
  </dgm:styleLbl>
  <dgm:styleLbl name="node4">
    <dgm:fillClrLst>
      <a:schemeClr val="accent1">
        <a:alpha val="30000"/>
      </a:schemeClr>
    </dgm:fillClrLst>
    <dgm:linClrLst meth="repeat">
      <a:schemeClr val="lt1"/>
    </dgm:linClrLst>
    <dgm:effectClrLst/>
    <dgm:txLinClrLst/>
    <dgm:txFillClrLst/>
    <dgm:txEffectClrLst/>
  </dgm:styleLbl>
  <dgm:styleLbl name="fgImgPlace1">
    <dgm:fillClrLst>
      <a:schemeClr val="accent1">
        <a:tint val="50000"/>
        <a:alpha val="90000"/>
      </a:schemeClr>
      <a:schemeClr val="accent1">
        <a:tint val="20000"/>
        <a:alpha val="5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1">
        <a:shade val="90000"/>
      </a:schemeClr>
      <a:schemeClr val="accent1">
        <a:tint val="50000"/>
      </a:schemeClr>
    </dgm:fillClrLst>
    <dgm:linClrLst>
      <a:schemeClr val="accent1">
        <a:shade val="90000"/>
      </a:schemeClr>
      <a:schemeClr val="accent1">
        <a:tint val="50000"/>
      </a:schemeClr>
    </dgm:linClrLst>
    <dgm:effectClrLst/>
    <dgm:txLinClrLst/>
    <dgm:txFillClrLst/>
    <dgm:txEffectClrLst/>
  </dgm:styleLbl>
  <dgm:styleLbl name="fgSibTrans2D1">
    <dgm:fillClrLst>
      <a:schemeClr val="accent1">
        <a:shade val="90000"/>
      </a:schemeClr>
      <a:schemeClr val="accent1">
        <a:tint val="50000"/>
      </a:schemeClr>
    </dgm:fillClrLst>
    <dgm:linClrLst>
      <a:schemeClr val="accent1">
        <a:shade val="90000"/>
      </a:schemeClr>
      <a:schemeClr val="accent1">
        <a:tint val="50000"/>
      </a:schemeClr>
    </dgm:linClrLst>
    <dgm:effectClrLst/>
    <dgm:txLinClrLst/>
    <dgm:txFillClrLst/>
    <dgm:txEffectClrLst/>
  </dgm:styleLbl>
  <dgm:styleLbl name="bgSibTrans2D1">
    <dgm:fillClrLst>
      <a:schemeClr val="accent1">
        <a:shade val="90000"/>
      </a:schemeClr>
      <a:schemeClr val="accent1">
        <a:tint val="50000"/>
      </a:schemeClr>
    </dgm:fillClrLst>
    <dgm:linClrLst>
      <a:schemeClr val="accent1">
        <a:shade val="90000"/>
      </a:schemeClr>
      <a:schemeClr val="accent1">
        <a:tint val="50000"/>
      </a:schemeClr>
    </dgm:linClrLst>
    <dgm:effectClrLst/>
    <dgm:txLinClrLst/>
    <dgm:txFillClrLst/>
    <dgm:txEffectClrLst/>
  </dgm:styleLbl>
  <dgm:styleLbl name="sibTrans1D1">
    <dgm:fillClrLst>
      <a:schemeClr val="accent1">
        <a:shade val="90000"/>
      </a:schemeClr>
      <a:schemeClr val="accent1">
        <a:tint val="50000"/>
      </a:schemeClr>
    </dgm:fillClrLst>
    <dgm:linClrLst>
      <a:schemeClr val="accent1">
        <a:shade val="90000"/>
      </a:schemeClr>
      <a:schemeClr val="accent1">
        <a:tint val="50000"/>
      </a:schemeClr>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accent1">
        <a:alpha val="90000"/>
      </a:schemeClr>
    </dgm:fillClrLst>
    <dgm:linClrLst meth="repeat">
      <a:schemeClr val="lt1"/>
    </dgm:linClrLst>
    <dgm:effectClrLst/>
    <dgm:txLinClrLst/>
    <dgm:txFillClrLst/>
    <dgm:txEffectClrLst/>
  </dgm:styleLbl>
  <dgm:styleLbl name="asst1">
    <dgm:fillClrLst meth="repeat">
      <a:schemeClr val="accent1">
        <a:alpha val="90000"/>
      </a:schemeClr>
    </dgm:fillClrLst>
    <dgm:linClrLst meth="repeat">
      <a:schemeClr val="lt1"/>
    </dgm:linClrLst>
    <dgm:effectClrLst/>
    <dgm:txLinClrLst/>
    <dgm:txFillClrLst/>
    <dgm:txEffectClrLst/>
  </dgm:styleLbl>
  <dgm:styleLbl name="asst2">
    <dgm:fillClrLst>
      <a:schemeClr val="accent1">
        <a:alpha val="90000"/>
      </a:schemeClr>
    </dgm:fillClrLst>
    <dgm:linClrLst meth="repeat">
      <a:schemeClr val="lt1"/>
    </dgm:linClrLst>
    <dgm:effectClrLst/>
    <dgm:txLinClrLst/>
    <dgm:txFillClrLst/>
    <dgm:txEffectClrLst/>
  </dgm:styleLbl>
  <dgm:styleLbl name="asst3">
    <dgm:fillClrLst>
      <a:schemeClr val="accent1">
        <a:alpha val="70000"/>
      </a:schemeClr>
    </dgm:fillClrLst>
    <dgm:linClrLst meth="repeat">
      <a:schemeClr val="lt1"/>
    </dgm:linClrLst>
    <dgm:effectClrLst/>
    <dgm:txLinClrLst/>
    <dgm:txFillClrLst/>
    <dgm:txEffectClrLst/>
  </dgm:styleLbl>
  <dgm:styleLbl name="asst4">
    <dgm:fillClrLst>
      <a:schemeClr val="accent1">
        <a:alpha val="50000"/>
      </a:schemeClr>
    </dgm:fillClrLst>
    <dgm:linClrLst meth="repeat">
      <a:schemeClr val="lt1"/>
    </dgm:linClrLst>
    <dgm:effectClrLst/>
    <dgm:txLinClrLst/>
    <dgm:txFillClrLst/>
    <dgm:txEffectClrLst/>
  </dgm:styleLbl>
  <dgm:styleLbl name="parChTrans2D1">
    <dgm:fillClrLst meth="repeat">
      <a:schemeClr val="accent1">
        <a:shade val="80000"/>
      </a:schemeClr>
    </dgm:fillClrLst>
    <dgm:linClrLst meth="repeat">
      <a:schemeClr val="accent1">
        <a:shade val="80000"/>
      </a:schemeClr>
    </dgm:linClrLst>
    <dgm:effectClrLst/>
    <dgm:txLinClrLst/>
    <dgm:txFillClrLst/>
    <dgm:txEffectClrLst/>
  </dgm:styleLbl>
  <dgm:styleLbl name="parChTrans2D2">
    <dgm:fillClrLst meth="repeat">
      <a:schemeClr val="accent1">
        <a:tint val="90000"/>
      </a:schemeClr>
    </dgm:fillClrLst>
    <dgm:linClrLst meth="repeat">
      <a:schemeClr val="accent1">
        <a:tint val="90000"/>
      </a:schemeClr>
    </dgm:linClrLst>
    <dgm:effectClrLst/>
    <dgm:txLinClrLst/>
    <dgm:txFillClrLst/>
    <dgm:txEffectClrLst/>
  </dgm:styleLbl>
  <dgm:styleLbl name="parChTrans2D3">
    <dgm:fillClrLst meth="repeat">
      <a:schemeClr val="accent1">
        <a:tint val="70000"/>
      </a:schemeClr>
    </dgm:fillClrLst>
    <dgm:linClrLst meth="repeat">
      <a:schemeClr val="accent1">
        <a:tint val="70000"/>
      </a:schemeClr>
    </dgm:linClrLst>
    <dgm:effectClrLst/>
    <dgm:txLinClrLst/>
    <dgm:txFillClrLst/>
    <dgm:txEffectClrLst/>
  </dgm:styleLbl>
  <dgm:styleLbl name="parChTrans2D4">
    <dgm:fillClrLst meth="repeat">
      <a:schemeClr val="accent1">
        <a:tint val="50000"/>
      </a:schemeClr>
    </dgm:fillClrLst>
    <dgm:linClrLst meth="repeat">
      <a:schemeClr val="accent1">
        <a:tint val="50000"/>
      </a:schemeClr>
    </dgm:linClrLst>
    <dgm:effectClrLst/>
    <dgm:txLinClrLst/>
    <dgm:txFillClrLst meth="repeat">
      <a:schemeClr val="dk1"/>
    </dgm:txFillClrLst>
    <dgm:txEffectClrLst/>
  </dgm:styleLbl>
  <dgm:styleLbl name="parChTrans1D1">
    <dgm:fillClrLst meth="repeat">
      <a:schemeClr val="accent1">
        <a:shade val="80000"/>
      </a:schemeClr>
    </dgm:fillClrLst>
    <dgm:linClrLst meth="repeat">
      <a:schemeClr val="accent1">
        <a:shade val="80000"/>
      </a:schemeClr>
    </dgm:linClrLst>
    <dgm:effectClrLst/>
    <dgm:txLinClrLst/>
    <dgm:txFillClrLst meth="repeat">
      <a:schemeClr val="tx1"/>
    </dgm:txFillClrLst>
    <dgm:txEffectClrLst/>
  </dgm:styleLbl>
  <dgm:styleLbl name="parChTrans1D2">
    <dgm:fillClrLst meth="repeat">
      <a:schemeClr val="accent1">
        <a:tint val="90000"/>
      </a:schemeClr>
    </dgm:fillClrLst>
    <dgm:linClrLst meth="repeat">
      <a:schemeClr val="accent1">
        <a:tint val="90000"/>
      </a:schemeClr>
    </dgm:linClrLst>
    <dgm:effectClrLst/>
    <dgm:txLinClrLst/>
    <dgm:txFillClrLst meth="repeat">
      <a:schemeClr val="tx1"/>
    </dgm:txFillClrLst>
    <dgm:txEffectClrLst/>
  </dgm:styleLbl>
  <dgm:styleLbl name="parChTrans1D3">
    <dgm:fillClrLst meth="repeat">
      <a:schemeClr val="accent1">
        <a:tint val="70000"/>
      </a:schemeClr>
    </dgm:fillClrLst>
    <dgm:linClrLst meth="repeat">
      <a:schemeClr val="accent1">
        <a:tint val="70000"/>
      </a:schemeClr>
    </dgm:linClrLst>
    <dgm:effectClrLst/>
    <dgm:txLinClrLst/>
    <dgm:txFillClrLst meth="repeat">
      <a:schemeClr val="tx1"/>
    </dgm:txFillClrLst>
    <dgm:txEffectClrLst/>
  </dgm:styleLbl>
  <dgm:styleLbl name="parChTrans1D4">
    <dgm:fillClrLst meth="repeat">
      <a:schemeClr val="accent1">
        <a:tint val="50000"/>
      </a:schemeClr>
    </dgm:fillClrLst>
    <dgm:linClrLst meth="repeat">
      <a:schemeClr val="accent1">
        <a:tint val="50000"/>
      </a:schemeClr>
    </dgm:linClrLst>
    <dgm:effectClrLst/>
    <dgm:txLinClrLst/>
    <dgm:txFillClrLst meth="repeat">
      <a:schemeClr val="tx1"/>
    </dgm:txFillClrLst>
    <dgm:txEffectClrLst/>
  </dgm:styleLbl>
  <dgm:styleLbl name="fgAcc1">
    <dgm:fillClrLst meth="repeat">
      <a:schemeClr val="lt1">
        <a:alpha val="90000"/>
      </a:schemeClr>
    </dgm:fillClrLst>
    <dgm:linClrLst>
      <a:schemeClr val="accent1">
        <a:alpha val="90000"/>
      </a:schemeClr>
      <a:schemeClr val="accent1">
        <a:alpha val="50000"/>
      </a:schemeClr>
    </dgm:linClrLst>
    <dgm:effectClrLst/>
    <dgm:txLinClrLst/>
    <dgm:txFillClrLst meth="repeat">
      <a:schemeClr val="dk1"/>
    </dgm:txFillClrLst>
    <dgm:txEffectClrLst/>
  </dgm:styleLbl>
  <dgm:styleLbl name="conFgAcc1">
    <dgm:fillClrLst meth="repeat">
      <a:schemeClr val="lt1">
        <a:alpha val="90000"/>
      </a:schemeClr>
    </dgm:fillClrLst>
    <dgm:linClrLst>
      <a:schemeClr val="accent1">
        <a:alpha val="90000"/>
      </a:schemeClr>
      <a:schemeClr val="accent1">
        <a:alpha val="50000"/>
      </a:schemeClr>
    </dgm:linClrLst>
    <dgm:effectClrLst/>
    <dgm:txLinClrLst/>
    <dgm:txFillClrLst meth="repeat">
      <a:schemeClr val="dk1"/>
    </dgm:txFillClrLst>
    <dgm:txEffectClrLst/>
  </dgm:styleLbl>
  <dgm:styleLbl name="alignAcc1">
    <dgm:fillClrLst meth="repeat">
      <a:schemeClr val="lt1">
        <a:alpha val="90000"/>
      </a:schemeClr>
    </dgm:fillClrLst>
    <dgm:linClrLst>
      <a:schemeClr val="accent1">
        <a:alpha val="90000"/>
      </a:schemeClr>
      <a:schemeClr val="accent1">
        <a:alpha val="50000"/>
      </a:schemeClr>
    </dgm:linClrLst>
    <dgm:effectClrLst/>
    <dgm:txLinClrLst/>
    <dgm:txFillClrLst meth="repeat">
      <a:schemeClr val="dk1"/>
    </dgm:txFillClrLst>
    <dgm:txEffectClrLst/>
  </dgm:styleLbl>
  <dgm:styleLbl name="trAlignAcc1">
    <dgm:fillClrLst meth="repeat">
      <a:schemeClr val="lt1">
        <a:alpha val="40000"/>
      </a:schemeClr>
    </dgm:fillClrLst>
    <dgm:linClrLst>
      <a:schemeClr val="accent1">
        <a:alpha val="90000"/>
      </a:schemeClr>
      <a:schemeClr val="accent1">
        <a:alpha val="50000"/>
      </a:schemeClr>
    </dgm:linClrLst>
    <dgm:effectClrLst/>
    <dgm:txLinClrLst/>
    <dgm:txFillClrLst meth="repeat">
      <a:schemeClr val="dk1"/>
    </dgm:txFillClrLst>
    <dgm:txEffectClrLst/>
  </dgm:styleLbl>
  <dgm:styleLbl name="bgAcc1">
    <dgm:fillClrLst meth="repeat">
      <a:schemeClr val="lt1">
        <a:alpha val="90000"/>
      </a:schemeClr>
    </dgm:fillClrLst>
    <dgm:linClrLst>
      <a:schemeClr val="accent1">
        <a:alpha val="90000"/>
      </a:schemeClr>
      <a:schemeClr val="accent1">
        <a:alpha val="50000"/>
      </a:schemeClr>
    </dgm:linClrLst>
    <dgm:effectClrLst/>
    <dgm:txLinClrLst/>
    <dgm:txFillClrLst meth="repeat">
      <a:schemeClr val="dk1"/>
    </dgm:txFillClrLst>
    <dgm:txEffectClrLst/>
  </dgm:styleLbl>
  <dgm:styleLbl name="solidFgAcc1">
    <dgm:fillClrLst meth="repeat">
      <a:schemeClr val="lt1"/>
    </dgm:fillClrLst>
    <dgm:linClrLst>
      <a:schemeClr val="accent1">
        <a:alpha val="90000"/>
      </a:schemeClr>
      <a:schemeClr val="accent1">
        <a:alpha val="50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a:schemeClr val="accent1">
        <a:alpha val="90000"/>
        <a:tint val="40000"/>
      </a:schemeClr>
      <a:schemeClr val="accent1">
        <a:alpha val="5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a:tint val="90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a:tint val="7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a:tint val="50000"/>
      </a:schemeClr>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1">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AB1B000C-EA7F-455E-8BEA-60F309B3651B}" type="doc">
      <dgm:prSet loTypeId="urn:microsoft.com/office/officeart/2005/8/layout/bProcess3" loCatId="process" qsTypeId="urn:microsoft.com/office/officeart/2005/8/quickstyle/simple3" qsCatId="simple" csTypeId="urn:microsoft.com/office/officeart/2005/8/colors/accent1_5" csCatId="accent1" phldr="1"/>
      <dgm:spPr/>
      <dgm:t>
        <a:bodyPr/>
        <a:lstStyle/>
        <a:p>
          <a:endParaRPr lang="en-US"/>
        </a:p>
      </dgm:t>
    </dgm:pt>
    <dgm:pt modelId="{4C65B9D8-7F62-434F-AA2E-EBA84B3553D8}">
      <dgm:prSet phldrT="[Text]" custT="1"/>
      <dgm:spPr/>
      <dgm:t>
        <a:bodyPr/>
        <a:lstStyle/>
        <a:p>
          <a:r>
            <a:rPr lang="en-US" sz="1100" b="1"/>
            <a:t>1) Department Requests -             </a:t>
          </a:r>
          <a:r>
            <a:rPr lang="en-US" sz="1100"/>
            <a:t>Finance Officer/Clerk/Clerk &amp; Recorder requests estimates of expenditures and revenues from Department Heads (By June 1st for Counties)  </a:t>
          </a:r>
        </a:p>
      </dgm:t>
    </dgm:pt>
    <dgm:pt modelId="{92863D39-82D2-449E-A0B6-8E826895F5D6}" type="parTrans" cxnId="{479A4DB6-958B-4DBE-A147-C64DCBE8A16C}">
      <dgm:prSet/>
      <dgm:spPr/>
      <dgm:t>
        <a:bodyPr/>
        <a:lstStyle/>
        <a:p>
          <a:endParaRPr lang="en-US"/>
        </a:p>
      </dgm:t>
    </dgm:pt>
    <dgm:pt modelId="{3C82E35C-CDA1-43AE-B97E-E27148685763}" type="sibTrans" cxnId="{479A4DB6-958B-4DBE-A147-C64DCBE8A16C}">
      <dgm:prSet/>
      <dgm:spPr/>
      <dgm:t>
        <a:bodyPr/>
        <a:lstStyle/>
        <a:p>
          <a:endParaRPr lang="en-US"/>
        </a:p>
      </dgm:t>
    </dgm:pt>
    <dgm:pt modelId="{A841DF40-C86B-4050-9F2D-4E428AF67332}">
      <dgm:prSet phldrT="[Text]" custT="1"/>
      <dgm:spPr/>
      <dgm:t>
        <a:bodyPr/>
        <a:lstStyle/>
        <a:p>
          <a:r>
            <a:rPr lang="en-US" sz="1100" b="1"/>
            <a:t>7) Hearings on Preliminary Budget </a:t>
          </a:r>
          <a:r>
            <a:rPr lang="en-US" sz="1100"/>
            <a:t>- Governing body holds public hearings for taxpayers - Hearings may be continued from day to day prior to the final adoption of the budget</a:t>
          </a:r>
        </a:p>
        <a:p>
          <a:r>
            <a:rPr lang="en-US" sz="1100"/>
            <a:t>(7-6-4024)</a:t>
          </a:r>
        </a:p>
      </dgm:t>
    </dgm:pt>
    <dgm:pt modelId="{D36AA3C1-EE6F-47AF-86FE-3A1739F19E4E}" type="parTrans" cxnId="{367F85D5-DD98-418C-967F-1D9AE09DEB1B}">
      <dgm:prSet/>
      <dgm:spPr/>
      <dgm:t>
        <a:bodyPr/>
        <a:lstStyle/>
        <a:p>
          <a:endParaRPr lang="en-US"/>
        </a:p>
      </dgm:t>
    </dgm:pt>
    <dgm:pt modelId="{1C4FED6D-F1B7-4CF7-B545-1486DDDD51C4}" type="sibTrans" cxnId="{367F85D5-DD98-418C-967F-1D9AE09DEB1B}">
      <dgm:prSet/>
      <dgm:spPr/>
      <dgm:t>
        <a:bodyPr/>
        <a:lstStyle/>
        <a:p>
          <a:endParaRPr lang="en-US"/>
        </a:p>
      </dgm:t>
    </dgm:pt>
    <dgm:pt modelId="{87B3ACCE-10C5-471D-A5F0-71536F0DE7B2}">
      <dgm:prSet phldrT="[Text]" custT="1"/>
      <dgm:spPr/>
      <dgm:t>
        <a:bodyPr/>
        <a:lstStyle/>
        <a:p>
          <a:r>
            <a:rPr lang="en-US" sz="1100" b="1"/>
            <a:t>8) Final Budget adopted by Resolution </a:t>
          </a:r>
          <a:r>
            <a:rPr lang="en-US" sz="1100"/>
            <a:t>- Governing body concludes hearings and passes the budget resolution adopting the final budget (the later of the first Thursday after the first Tuesday in September or 30 days from the receipt of the certified taxable values) (7-6-4036)</a:t>
          </a:r>
        </a:p>
      </dgm:t>
    </dgm:pt>
    <dgm:pt modelId="{21A9193D-5337-4591-9D56-5E57623C5229}" type="parTrans" cxnId="{32C1767A-5FD3-4FF4-9A67-2855FE01D9CF}">
      <dgm:prSet/>
      <dgm:spPr/>
      <dgm:t>
        <a:bodyPr/>
        <a:lstStyle/>
        <a:p>
          <a:endParaRPr lang="en-US"/>
        </a:p>
      </dgm:t>
    </dgm:pt>
    <dgm:pt modelId="{D0551252-7719-42E6-90B5-9BB63DBAB6C1}" type="sibTrans" cxnId="{32C1767A-5FD3-4FF4-9A67-2855FE01D9CF}">
      <dgm:prSet/>
      <dgm:spPr/>
      <dgm:t>
        <a:bodyPr/>
        <a:lstStyle/>
        <a:p>
          <a:endParaRPr lang="en-US"/>
        </a:p>
      </dgm:t>
    </dgm:pt>
    <dgm:pt modelId="{0F76EE2D-953F-46BC-B99E-16E326E1548D}">
      <dgm:prSet phldrT="[Text]" custT="1"/>
      <dgm:spPr/>
      <dgm:t>
        <a:bodyPr/>
        <a:lstStyle/>
        <a:p>
          <a:r>
            <a:rPr lang="en-US" sz="1100" b="1"/>
            <a:t>9) Levies set </a:t>
          </a:r>
          <a:r>
            <a:rPr lang="en-US" sz="1100"/>
            <a:t>-                              Governing body set levies in accordance with law</a:t>
          </a:r>
        </a:p>
        <a:p>
          <a:r>
            <a:rPr lang="en-US" sz="1100"/>
            <a:t>(7-6-4036)</a:t>
          </a:r>
        </a:p>
      </dgm:t>
    </dgm:pt>
    <dgm:pt modelId="{DC556D96-1092-4659-AE56-A3F02FB92D04}" type="parTrans" cxnId="{963B07C8-52D0-4A43-8F18-ACB363198771}">
      <dgm:prSet/>
      <dgm:spPr/>
      <dgm:t>
        <a:bodyPr/>
        <a:lstStyle/>
        <a:p>
          <a:endParaRPr lang="en-US"/>
        </a:p>
      </dgm:t>
    </dgm:pt>
    <dgm:pt modelId="{E1182811-DDA4-4403-99A8-02A6E5C007C1}" type="sibTrans" cxnId="{963B07C8-52D0-4A43-8F18-ACB363198771}">
      <dgm:prSet/>
      <dgm:spPr/>
      <dgm:t>
        <a:bodyPr/>
        <a:lstStyle/>
        <a:p>
          <a:endParaRPr lang="en-US"/>
        </a:p>
      </dgm:t>
    </dgm:pt>
    <dgm:pt modelId="{C3C17C34-593B-4AA0-9EDE-5DF5F9E33121}">
      <dgm:prSet phldrT="[Text]" custT="1"/>
      <dgm:spPr/>
      <dgm:t>
        <a:bodyPr/>
        <a:lstStyle/>
        <a:p>
          <a:r>
            <a:rPr lang="en-US" sz="1100" b="1"/>
            <a:t>11) Budget submitted to Dept of Administration - LGSB                                         </a:t>
          </a:r>
          <a:r>
            <a:rPr lang="en-US" sz="1100"/>
            <a:t>Copy of the final budget and levies to be sent to the Department of Administration - Local Government Services by October 1 or within 60 days of receipt of certified taxable values          (7-6-4003)</a:t>
          </a:r>
        </a:p>
      </dgm:t>
    </dgm:pt>
    <dgm:pt modelId="{F690352A-A1E6-4178-A8A3-C92CAD42C1E4}" type="parTrans" cxnId="{7DB5E8CC-064D-4329-9175-268EE5630065}">
      <dgm:prSet/>
      <dgm:spPr/>
      <dgm:t>
        <a:bodyPr/>
        <a:lstStyle/>
        <a:p>
          <a:endParaRPr lang="en-US"/>
        </a:p>
      </dgm:t>
    </dgm:pt>
    <dgm:pt modelId="{D7247703-EF90-4442-8956-CCC5D198F003}" type="sibTrans" cxnId="{7DB5E8CC-064D-4329-9175-268EE5630065}">
      <dgm:prSet/>
      <dgm:spPr/>
      <dgm:t>
        <a:bodyPr/>
        <a:lstStyle/>
        <a:p>
          <a:endParaRPr lang="en-US"/>
        </a:p>
      </dgm:t>
    </dgm:pt>
    <dgm:pt modelId="{2418330E-AC8A-4134-99EF-BE280872C6C4}">
      <dgm:prSet custT="1"/>
      <dgm:spPr/>
      <dgm:t>
        <a:bodyPr/>
        <a:lstStyle/>
        <a:p>
          <a:r>
            <a:rPr lang="en-US" sz="1100" b="1"/>
            <a:t>2) Requests Received -                    </a:t>
          </a:r>
          <a:r>
            <a:rPr lang="en-US" sz="1100"/>
            <a:t>Estimates received by Finance Officer/Clerk/Clerk &amp; Recorder</a:t>
          </a:r>
        </a:p>
        <a:p>
          <a:r>
            <a:rPr lang="en-US" sz="1100"/>
            <a:t>(By June 10th for Counties)</a:t>
          </a:r>
        </a:p>
      </dgm:t>
    </dgm:pt>
    <dgm:pt modelId="{E79FB33F-40CD-498B-877F-4CA1A3214FFB}" type="parTrans" cxnId="{CB3734AB-B365-4EFE-877D-4B056139C6B4}">
      <dgm:prSet/>
      <dgm:spPr/>
      <dgm:t>
        <a:bodyPr/>
        <a:lstStyle/>
        <a:p>
          <a:endParaRPr lang="en-US"/>
        </a:p>
      </dgm:t>
    </dgm:pt>
    <dgm:pt modelId="{1DD40D07-EF95-4A82-8292-09B993309056}" type="sibTrans" cxnId="{CB3734AB-B365-4EFE-877D-4B056139C6B4}">
      <dgm:prSet/>
      <dgm:spPr/>
      <dgm:t>
        <a:bodyPr/>
        <a:lstStyle/>
        <a:p>
          <a:endParaRPr lang="en-US"/>
        </a:p>
      </dgm:t>
    </dgm:pt>
    <dgm:pt modelId="{C08C0188-81EC-4CA4-AC1B-24D8B6474493}">
      <dgm:prSet custT="1"/>
      <dgm:spPr/>
      <dgm:t>
        <a:bodyPr/>
        <a:lstStyle/>
        <a:p>
          <a:r>
            <a:rPr lang="en-US" sz="1100" b="1"/>
            <a:t>3) Tabulation of estimates </a:t>
          </a:r>
          <a:r>
            <a:rPr lang="en-US" sz="1100"/>
            <a:t>-          Finance Officer/Clerk/Clerk &amp; Recorder tabulates estimates, prepares preliminary budget to be submitted to the governing body </a:t>
          </a:r>
        </a:p>
        <a:p>
          <a:r>
            <a:rPr lang="en-US" sz="1100"/>
            <a:t>(7-6-4020)</a:t>
          </a:r>
        </a:p>
      </dgm:t>
    </dgm:pt>
    <dgm:pt modelId="{C868890C-4D9A-445A-9974-8A8875470722}" type="parTrans" cxnId="{1D934164-FEB9-449F-982B-93C2528A3877}">
      <dgm:prSet/>
      <dgm:spPr/>
      <dgm:t>
        <a:bodyPr/>
        <a:lstStyle/>
        <a:p>
          <a:endParaRPr lang="en-US"/>
        </a:p>
      </dgm:t>
    </dgm:pt>
    <dgm:pt modelId="{CAAE1696-5D46-4ED8-BC2D-4BCBB99D017A}" type="sibTrans" cxnId="{1D934164-FEB9-449F-982B-93C2528A3877}">
      <dgm:prSet/>
      <dgm:spPr/>
      <dgm:t>
        <a:bodyPr/>
        <a:lstStyle/>
        <a:p>
          <a:endParaRPr lang="en-US"/>
        </a:p>
      </dgm:t>
    </dgm:pt>
    <dgm:pt modelId="{AB6067B8-73B1-40A6-A8EC-2009758CD8CB}">
      <dgm:prSet custT="1"/>
      <dgm:spPr/>
      <dgm:t>
        <a:bodyPr/>
        <a:lstStyle/>
        <a:p>
          <a:r>
            <a:rPr lang="en-US" sz="1100" b="1"/>
            <a:t>4) Preliminary budget submitted -   </a:t>
          </a:r>
          <a:r>
            <a:rPr lang="en-US" sz="1100"/>
            <a:t>Finance Officer/Clerk/Clerk &amp; Recorder submits preliminary budget to governing body for its consideration</a:t>
          </a:r>
        </a:p>
      </dgm:t>
    </dgm:pt>
    <dgm:pt modelId="{9CFA661B-36B9-4533-B784-35242D620B00}" type="parTrans" cxnId="{8949520E-166F-40CB-A07A-CC4CD81A9C56}">
      <dgm:prSet/>
      <dgm:spPr/>
      <dgm:t>
        <a:bodyPr/>
        <a:lstStyle/>
        <a:p>
          <a:endParaRPr lang="en-US"/>
        </a:p>
      </dgm:t>
    </dgm:pt>
    <dgm:pt modelId="{5818BAE0-DAFC-43FC-9978-EE17C8A2ADD7}" type="sibTrans" cxnId="{8949520E-166F-40CB-A07A-CC4CD81A9C56}">
      <dgm:prSet/>
      <dgm:spPr/>
      <dgm:t>
        <a:bodyPr/>
        <a:lstStyle/>
        <a:p>
          <a:endParaRPr lang="en-US"/>
        </a:p>
      </dgm:t>
    </dgm:pt>
    <dgm:pt modelId="{D449F793-222F-4C5A-BB48-D18C0DF56C85}">
      <dgm:prSet custT="1"/>
      <dgm:spPr/>
      <dgm:t>
        <a:bodyPr/>
        <a:lstStyle/>
        <a:p>
          <a:r>
            <a:rPr lang="en-US" sz="1100" b="1"/>
            <a:t>5) Governing body consider budget </a:t>
          </a:r>
          <a:r>
            <a:rPr lang="en-US" sz="1100"/>
            <a:t>Governing body makes revisions and determines levy for each fund requiring a levy</a:t>
          </a:r>
        </a:p>
        <a:p>
          <a:r>
            <a:rPr lang="en-US" sz="1100"/>
            <a:t>(7-6-4020)</a:t>
          </a:r>
        </a:p>
      </dgm:t>
    </dgm:pt>
    <dgm:pt modelId="{FCABF857-706A-41B7-A8C4-C1C1F814429A}" type="parTrans" cxnId="{7919E196-D8F0-41EF-91E2-5AE3CDF43418}">
      <dgm:prSet/>
      <dgm:spPr/>
      <dgm:t>
        <a:bodyPr/>
        <a:lstStyle/>
        <a:p>
          <a:endParaRPr lang="en-US"/>
        </a:p>
      </dgm:t>
    </dgm:pt>
    <dgm:pt modelId="{1609BAE1-3149-483C-8F23-03DB2F5E9998}" type="sibTrans" cxnId="{7919E196-D8F0-41EF-91E2-5AE3CDF43418}">
      <dgm:prSet/>
      <dgm:spPr/>
      <dgm:t>
        <a:bodyPr/>
        <a:lstStyle/>
        <a:p>
          <a:endParaRPr lang="en-US"/>
        </a:p>
      </dgm:t>
    </dgm:pt>
    <dgm:pt modelId="{DCDFDD4B-65E6-4356-852F-88ED75438375}">
      <dgm:prSet custT="1"/>
      <dgm:spPr/>
      <dgm:t>
        <a:bodyPr/>
        <a:lstStyle/>
        <a:p>
          <a:r>
            <a:rPr lang="en-US" sz="1100" b="1"/>
            <a:t>6) Notice of Public Hearing -      </a:t>
          </a:r>
          <a:r>
            <a:rPr lang="en-US" sz="1100"/>
            <a:t>Governing body publishes notice that preliminary budget is available for public inspection - dates to be set by governing body</a:t>
          </a:r>
        </a:p>
        <a:p>
          <a:r>
            <a:rPr lang="en-US" sz="1100"/>
            <a:t>(7-6-4021)</a:t>
          </a:r>
        </a:p>
      </dgm:t>
    </dgm:pt>
    <dgm:pt modelId="{6EE128DB-81D8-4FE1-9628-08317EF6A3BE}" type="parTrans" cxnId="{FD98809E-4B74-4B30-80EE-28339C448359}">
      <dgm:prSet/>
      <dgm:spPr/>
      <dgm:t>
        <a:bodyPr/>
        <a:lstStyle/>
        <a:p>
          <a:endParaRPr lang="en-US"/>
        </a:p>
      </dgm:t>
    </dgm:pt>
    <dgm:pt modelId="{786A1F14-39DF-45F2-9FC1-54B550D7EF75}" type="sibTrans" cxnId="{FD98809E-4B74-4B30-80EE-28339C448359}">
      <dgm:prSet/>
      <dgm:spPr/>
      <dgm:t>
        <a:bodyPr/>
        <a:lstStyle/>
        <a:p>
          <a:endParaRPr lang="en-US"/>
        </a:p>
      </dgm:t>
    </dgm:pt>
    <dgm:pt modelId="{F973B489-8169-4E7F-AF65-A0CD6A032C35}">
      <dgm:prSet custT="1"/>
      <dgm:spPr/>
      <dgm:t>
        <a:bodyPr/>
        <a:lstStyle/>
        <a:p>
          <a:r>
            <a:rPr lang="en-US" sz="1200" b="1"/>
            <a:t>10) Clerk &amp; Recorder to report the number of mills needed</a:t>
          </a:r>
          <a:r>
            <a:rPr lang="en-US" sz="1200"/>
            <a:t> for each taxing jurisdiction in the County to the Department of Revenue by the second Monday in September or 30 calendar days after receiving certified taxable value (15-10-305)</a:t>
          </a:r>
        </a:p>
      </dgm:t>
    </dgm:pt>
    <dgm:pt modelId="{A34E143E-F92B-48D0-85DC-4388EEFC72FE}" type="parTrans" cxnId="{0DEE29C5-AFEA-4DDD-A5A7-848274E8ED28}">
      <dgm:prSet/>
      <dgm:spPr/>
      <dgm:t>
        <a:bodyPr/>
        <a:lstStyle/>
        <a:p>
          <a:endParaRPr lang="en-US"/>
        </a:p>
      </dgm:t>
    </dgm:pt>
    <dgm:pt modelId="{5B4BA94C-0AAB-4B10-8AC8-D2C9DCDEF9D3}" type="sibTrans" cxnId="{0DEE29C5-AFEA-4DDD-A5A7-848274E8ED28}">
      <dgm:prSet/>
      <dgm:spPr/>
      <dgm:t>
        <a:bodyPr/>
        <a:lstStyle/>
        <a:p>
          <a:endParaRPr lang="en-US"/>
        </a:p>
      </dgm:t>
    </dgm:pt>
    <dgm:pt modelId="{789891AC-623D-4D91-BAD3-119266CD2241}" type="pres">
      <dgm:prSet presAssocID="{AB1B000C-EA7F-455E-8BEA-60F309B3651B}" presName="Name0" presStyleCnt="0">
        <dgm:presLayoutVars>
          <dgm:dir/>
          <dgm:resizeHandles val="exact"/>
        </dgm:presLayoutVars>
      </dgm:prSet>
      <dgm:spPr/>
    </dgm:pt>
    <dgm:pt modelId="{6C6F26E3-ED97-4E6D-A2E6-F538E471D632}" type="pres">
      <dgm:prSet presAssocID="{4C65B9D8-7F62-434F-AA2E-EBA84B3553D8}" presName="node" presStyleLbl="node1" presStyleIdx="0" presStyleCnt="11">
        <dgm:presLayoutVars>
          <dgm:bulletEnabled val="1"/>
        </dgm:presLayoutVars>
      </dgm:prSet>
      <dgm:spPr/>
    </dgm:pt>
    <dgm:pt modelId="{E9FD6B0E-3C6A-4CA3-BEC2-ED14198237EC}" type="pres">
      <dgm:prSet presAssocID="{3C82E35C-CDA1-43AE-B97E-E27148685763}" presName="sibTrans" presStyleLbl="sibTrans1D1" presStyleIdx="0" presStyleCnt="10"/>
      <dgm:spPr/>
    </dgm:pt>
    <dgm:pt modelId="{E43D4975-AE76-4B52-ADAE-4BD2D22A58E9}" type="pres">
      <dgm:prSet presAssocID="{3C82E35C-CDA1-43AE-B97E-E27148685763}" presName="connectorText" presStyleLbl="sibTrans1D1" presStyleIdx="0" presStyleCnt="10"/>
      <dgm:spPr/>
    </dgm:pt>
    <dgm:pt modelId="{C5BC87CA-612F-41A0-9154-0AD736988671}" type="pres">
      <dgm:prSet presAssocID="{2418330E-AC8A-4134-99EF-BE280872C6C4}" presName="node" presStyleLbl="node1" presStyleIdx="1" presStyleCnt="11">
        <dgm:presLayoutVars>
          <dgm:bulletEnabled val="1"/>
        </dgm:presLayoutVars>
      </dgm:prSet>
      <dgm:spPr/>
    </dgm:pt>
    <dgm:pt modelId="{17671DB2-13DB-4795-84A4-F70A5DD5FB39}" type="pres">
      <dgm:prSet presAssocID="{1DD40D07-EF95-4A82-8292-09B993309056}" presName="sibTrans" presStyleLbl="sibTrans1D1" presStyleIdx="1" presStyleCnt="10"/>
      <dgm:spPr/>
    </dgm:pt>
    <dgm:pt modelId="{E431B49E-7C9F-4ADA-B781-5F320B2C7831}" type="pres">
      <dgm:prSet presAssocID="{1DD40D07-EF95-4A82-8292-09B993309056}" presName="connectorText" presStyleLbl="sibTrans1D1" presStyleIdx="1" presStyleCnt="10"/>
      <dgm:spPr/>
    </dgm:pt>
    <dgm:pt modelId="{320C4AD2-8325-4C21-8E1E-000FA4832BFB}" type="pres">
      <dgm:prSet presAssocID="{C08C0188-81EC-4CA4-AC1B-24D8B6474493}" presName="node" presStyleLbl="node1" presStyleIdx="2" presStyleCnt="11">
        <dgm:presLayoutVars>
          <dgm:bulletEnabled val="1"/>
        </dgm:presLayoutVars>
      </dgm:prSet>
      <dgm:spPr/>
    </dgm:pt>
    <dgm:pt modelId="{29EE1603-22F9-4117-99E6-DA58C417A3C6}" type="pres">
      <dgm:prSet presAssocID="{CAAE1696-5D46-4ED8-BC2D-4BCBB99D017A}" presName="sibTrans" presStyleLbl="sibTrans1D1" presStyleIdx="2" presStyleCnt="10"/>
      <dgm:spPr/>
    </dgm:pt>
    <dgm:pt modelId="{02FED0A1-0E35-4D08-85A1-CAC7D44E0B33}" type="pres">
      <dgm:prSet presAssocID="{CAAE1696-5D46-4ED8-BC2D-4BCBB99D017A}" presName="connectorText" presStyleLbl="sibTrans1D1" presStyleIdx="2" presStyleCnt="10"/>
      <dgm:spPr/>
    </dgm:pt>
    <dgm:pt modelId="{B1B21F0B-E42C-4D4F-9F33-FB9097C96FCD}" type="pres">
      <dgm:prSet presAssocID="{AB6067B8-73B1-40A6-A8EC-2009758CD8CB}" presName="node" presStyleLbl="node1" presStyleIdx="3" presStyleCnt="11">
        <dgm:presLayoutVars>
          <dgm:bulletEnabled val="1"/>
        </dgm:presLayoutVars>
      </dgm:prSet>
      <dgm:spPr/>
    </dgm:pt>
    <dgm:pt modelId="{4A763B48-272F-45DA-923E-CDB137888BD0}" type="pres">
      <dgm:prSet presAssocID="{5818BAE0-DAFC-43FC-9978-EE17C8A2ADD7}" presName="sibTrans" presStyleLbl="sibTrans1D1" presStyleIdx="3" presStyleCnt="10"/>
      <dgm:spPr/>
    </dgm:pt>
    <dgm:pt modelId="{AECF4D0D-02C6-433B-AB38-1B50D94A9331}" type="pres">
      <dgm:prSet presAssocID="{5818BAE0-DAFC-43FC-9978-EE17C8A2ADD7}" presName="connectorText" presStyleLbl="sibTrans1D1" presStyleIdx="3" presStyleCnt="10"/>
      <dgm:spPr/>
    </dgm:pt>
    <dgm:pt modelId="{FF2E8006-B177-4A34-B2D9-19562B67F7F1}" type="pres">
      <dgm:prSet presAssocID="{D449F793-222F-4C5A-BB48-D18C0DF56C85}" presName="node" presStyleLbl="node1" presStyleIdx="4" presStyleCnt="11">
        <dgm:presLayoutVars>
          <dgm:bulletEnabled val="1"/>
        </dgm:presLayoutVars>
      </dgm:prSet>
      <dgm:spPr/>
    </dgm:pt>
    <dgm:pt modelId="{D57F68BC-75BF-4684-BE85-111B2451DA65}" type="pres">
      <dgm:prSet presAssocID="{1609BAE1-3149-483C-8F23-03DB2F5E9998}" presName="sibTrans" presStyleLbl="sibTrans1D1" presStyleIdx="4" presStyleCnt="10"/>
      <dgm:spPr/>
    </dgm:pt>
    <dgm:pt modelId="{D1A855B0-1277-4525-B4B4-F8F8106CED45}" type="pres">
      <dgm:prSet presAssocID="{1609BAE1-3149-483C-8F23-03DB2F5E9998}" presName="connectorText" presStyleLbl="sibTrans1D1" presStyleIdx="4" presStyleCnt="10"/>
      <dgm:spPr/>
    </dgm:pt>
    <dgm:pt modelId="{43036864-F1F8-40FC-B2DC-68248EF43E43}" type="pres">
      <dgm:prSet presAssocID="{DCDFDD4B-65E6-4356-852F-88ED75438375}" presName="node" presStyleLbl="node1" presStyleIdx="5" presStyleCnt="11">
        <dgm:presLayoutVars>
          <dgm:bulletEnabled val="1"/>
        </dgm:presLayoutVars>
      </dgm:prSet>
      <dgm:spPr/>
    </dgm:pt>
    <dgm:pt modelId="{2C40837F-ACDE-4526-848B-B9DB771FB941}" type="pres">
      <dgm:prSet presAssocID="{786A1F14-39DF-45F2-9FC1-54B550D7EF75}" presName="sibTrans" presStyleLbl="sibTrans1D1" presStyleIdx="5" presStyleCnt="10"/>
      <dgm:spPr/>
    </dgm:pt>
    <dgm:pt modelId="{E75BEC21-5A46-4311-810F-6504330285D3}" type="pres">
      <dgm:prSet presAssocID="{786A1F14-39DF-45F2-9FC1-54B550D7EF75}" presName="connectorText" presStyleLbl="sibTrans1D1" presStyleIdx="5" presStyleCnt="10"/>
      <dgm:spPr/>
    </dgm:pt>
    <dgm:pt modelId="{D39AE346-3AED-42F0-9AB7-C26CD1CD8684}" type="pres">
      <dgm:prSet presAssocID="{A841DF40-C86B-4050-9F2D-4E428AF67332}" presName="node" presStyleLbl="node1" presStyleIdx="6" presStyleCnt="11">
        <dgm:presLayoutVars>
          <dgm:bulletEnabled val="1"/>
        </dgm:presLayoutVars>
      </dgm:prSet>
      <dgm:spPr/>
    </dgm:pt>
    <dgm:pt modelId="{A19F33A3-E082-4965-8317-326EA0A71C85}" type="pres">
      <dgm:prSet presAssocID="{1C4FED6D-F1B7-4CF7-B545-1486DDDD51C4}" presName="sibTrans" presStyleLbl="sibTrans1D1" presStyleIdx="6" presStyleCnt="10"/>
      <dgm:spPr/>
    </dgm:pt>
    <dgm:pt modelId="{991F9578-96FC-4E2E-BA6B-E22146D78B9F}" type="pres">
      <dgm:prSet presAssocID="{1C4FED6D-F1B7-4CF7-B545-1486DDDD51C4}" presName="connectorText" presStyleLbl="sibTrans1D1" presStyleIdx="6" presStyleCnt="10"/>
      <dgm:spPr/>
    </dgm:pt>
    <dgm:pt modelId="{97BDFCA0-7AB5-4CE3-B6C3-95E36F418402}" type="pres">
      <dgm:prSet presAssocID="{87B3ACCE-10C5-471D-A5F0-71536F0DE7B2}" presName="node" presStyleLbl="node1" presStyleIdx="7" presStyleCnt="11">
        <dgm:presLayoutVars>
          <dgm:bulletEnabled val="1"/>
        </dgm:presLayoutVars>
      </dgm:prSet>
      <dgm:spPr/>
    </dgm:pt>
    <dgm:pt modelId="{C44A6BA8-FF7E-4F78-82BA-50D5F521D71D}" type="pres">
      <dgm:prSet presAssocID="{D0551252-7719-42E6-90B5-9BB63DBAB6C1}" presName="sibTrans" presStyleLbl="sibTrans1D1" presStyleIdx="7" presStyleCnt="10"/>
      <dgm:spPr/>
    </dgm:pt>
    <dgm:pt modelId="{82ADF9B1-68A6-4715-94ED-70418DD556D0}" type="pres">
      <dgm:prSet presAssocID="{D0551252-7719-42E6-90B5-9BB63DBAB6C1}" presName="connectorText" presStyleLbl="sibTrans1D1" presStyleIdx="7" presStyleCnt="10"/>
      <dgm:spPr/>
    </dgm:pt>
    <dgm:pt modelId="{95BFDE0E-30B4-40A4-950E-EA4A9135E662}" type="pres">
      <dgm:prSet presAssocID="{0F76EE2D-953F-46BC-B99E-16E326E1548D}" presName="node" presStyleLbl="node1" presStyleIdx="8" presStyleCnt="11">
        <dgm:presLayoutVars>
          <dgm:bulletEnabled val="1"/>
        </dgm:presLayoutVars>
      </dgm:prSet>
      <dgm:spPr/>
    </dgm:pt>
    <dgm:pt modelId="{162BBD60-6A72-42A2-84C8-092F3CCC7B9F}" type="pres">
      <dgm:prSet presAssocID="{E1182811-DDA4-4403-99A8-02A6E5C007C1}" presName="sibTrans" presStyleLbl="sibTrans1D1" presStyleIdx="8" presStyleCnt="10"/>
      <dgm:spPr/>
    </dgm:pt>
    <dgm:pt modelId="{C794D666-9995-4817-BBC5-CE1FFB685855}" type="pres">
      <dgm:prSet presAssocID="{E1182811-DDA4-4403-99A8-02A6E5C007C1}" presName="connectorText" presStyleLbl="sibTrans1D1" presStyleIdx="8" presStyleCnt="10"/>
      <dgm:spPr/>
    </dgm:pt>
    <dgm:pt modelId="{41F20CBC-F335-4A94-A061-2D5C07A79698}" type="pres">
      <dgm:prSet presAssocID="{F973B489-8169-4E7F-AF65-A0CD6A032C35}" presName="node" presStyleLbl="node1" presStyleIdx="9" presStyleCnt="11" custLinFactNeighborX="407" custLinFactNeighborY="-2713">
        <dgm:presLayoutVars>
          <dgm:bulletEnabled val="1"/>
        </dgm:presLayoutVars>
      </dgm:prSet>
      <dgm:spPr/>
    </dgm:pt>
    <dgm:pt modelId="{D912C5F2-70E8-4B92-A241-06F08AB51C07}" type="pres">
      <dgm:prSet presAssocID="{5B4BA94C-0AAB-4B10-8AC8-D2C9DCDEF9D3}" presName="sibTrans" presStyleLbl="sibTrans1D1" presStyleIdx="9" presStyleCnt="10"/>
      <dgm:spPr/>
    </dgm:pt>
    <dgm:pt modelId="{FF114850-39DF-4CBA-96D6-8AC87F4B60AB}" type="pres">
      <dgm:prSet presAssocID="{5B4BA94C-0AAB-4B10-8AC8-D2C9DCDEF9D3}" presName="connectorText" presStyleLbl="sibTrans1D1" presStyleIdx="9" presStyleCnt="10"/>
      <dgm:spPr/>
    </dgm:pt>
    <dgm:pt modelId="{253085F8-39A3-44CC-8022-43D45D62CD3C}" type="pres">
      <dgm:prSet presAssocID="{C3C17C34-593B-4AA0-9EDE-5DF5F9E33121}" presName="node" presStyleLbl="node1" presStyleIdx="10" presStyleCnt="11">
        <dgm:presLayoutVars>
          <dgm:bulletEnabled val="1"/>
        </dgm:presLayoutVars>
      </dgm:prSet>
      <dgm:spPr/>
    </dgm:pt>
  </dgm:ptLst>
  <dgm:cxnLst>
    <dgm:cxn modelId="{B22A5A02-E7BE-4A59-AEC9-2F917A0C2EA3}" type="presOf" srcId="{3C82E35C-CDA1-43AE-B97E-E27148685763}" destId="{E9FD6B0E-3C6A-4CA3-BEC2-ED14198237EC}" srcOrd="0" destOrd="0" presId="urn:microsoft.com/office/officeart/2005/8/layout/bProcess3"/>
    <dgm:cxn modelId="{8949520E-166F-40CB-A07A-CC4CD81A9C56}" srcId="{AB1B000C-EA7F-455E-8BEA-60F309B3651B}" destId="{AB6067B8-73B1-40A6-A8EC-2009758CD8CB}" srcOrd="3" destOrd="0" parTransId="{9CFA661B-36B9-4533-B784-35242D620B00}" sibTransId="{5818BAE0-DAFC-43FC-9978-EE17C8A2ADD7}"/>
    <dgm:cxn modelId="{B6697C18-BC1D-426E-AD55-BA3724CEEC35}" type="presOf" srcId="{1C4FED6D-F1B7-4CF7-B545-1486DDDD51C4}" destId="{991F9578-96FC-4E2E-BA6B-E22146D78B9F}" srcOrd="1" destOrd="0" presId="urn:microsoft.com/office/officeart/2005/8/layout/bProcess3"/>
    <dgm:cxn modelId="{6E17F620-3D9F-4A1A-86BD-FD39FA0A198C}" type="presOf" srcId="{E1182811-DDA4-4403-99A8-02A6E5C007C1}" destId="{C794D666-9995-4817-BBC5-CE1FFB685855}" srcOrd="1" destOrd="0" presId="urn:microsoft.com/office/officeart/2005/8/layout/bProcess3"/>
    <dgm:cxn modelId="{4B7A7A2B-72D5-4E36-B5D1-2140649DF8BF}" type="presOf" srcId="{4C65B9D8-7F62-434F-AA2E-EBA84B3553D8}" destId="{6C6F26E3-ED97-4E6D-A2E6-F538E471D632}" srcOrd="0" destOrd="0" presId="urn:microsoft.com/office/officeart/2005/8/layout/bProcess3"/>
    <dgm:cxn modelId="{11BCB530-36B5-4185-9352-687652355F20}" type="presOf" srcId="{AB1B000C-EA7F-455E-8BEA-60F309B3651B}" destId="{789891AC-623D-4D91-BAD3-119266CD2241}" srcOrd="0" destOrd="0" presId="urn:microsoft.com/office/officeart/2005/8/layout/bProcess3"/>
    <dgm:cxn modelId="{E5D6F360-8C13-4AAA-8A12-45A3FE082FB2}" type="presOf" srcId="{A841DF40-C86B-4050-9F2D-4E428AF67332}" destId="{D39AE346-3AED-42F0-9AB7-C26CD1CD8684}" srcOrd="0" destOrd="0" presId="urn:microsoft.com/office/officeart/2005/8/layout/bProcess3"/>
    <dgm:cxn modelId="{1D934164-FEB9-449F-982B-93C2528A3877}" srcId="{AB1B000C-EA7F-455E-8BEA-60F309B3651B}" destId="{C08C0188-81EC-4CA4-AC1B-24D8B6474493}" srcOrd="2" destOrd="0" parTransId="{C868890C-4D9A-445A-9974-8A8875470722}" sibTransId="{CAAE1696-5D46-4ED8-BC2D-4BCBB99D017A}"/>
    <dgm:cxn modelId="{A0FCB265-B94C-4F99-9131-8AF445B48A57}" type="presOf" srcId="{5818BAE0-DAFC-43FC-9978-EE17C8A2ADD7}" destId="{AECF4D0D-02C6-433B-AB38-1B50D94A9331}" srcOrd="1" destOrd="0" presId="urn:microsoft.com/office/officeart/2005/8/layout/bProcess3"/>
    <dgm:cxn modelId="{C595646A-33AB-4A18-8771-1DCF41212EE9}" type="presOf" srcId="{C08C0188-81EC-4CA4-AC1B-24D8B6474493}" destId="{320C4AD2-8325-4C21-8E1E-000FA4832BFB}" srcOrd="0" destOrd="0" presId="urn:microsoft.com/office/officeart/2005/8/layout/bProcess3"/>
    <dgm:cxn modelId="{31B8744B-6C88-4D0F-9F74-00E45342AF44}" type="presOf" srcId="{0F76EE2D-953F-46BC-B99E-16E326E1548D}" destId="{95BFDE0E-30B4-40A4-950E-EA4A9135E662}" srcOrd="0" destOrd="0" presId="urn:microsoft.com/office/officeart/2005/8/layout/bProcess3"/>
    <dgm:cxn modelId="{31E3A16C-1E88-4E31-A36D-BB4D3987A77F}" type="presOf" srcId="{DCDFDD4B-65E6-4356-852F-88ED75438375}" destId="{43036864-F1F8-40FC-B2DC-68248EF43E43}" srcOrd="0" destOrd="0" presId="urn:microsoft.com/office/officeart/2005/8/layout/bProcess3"/>
    <dgm:cxn modelId="{716A7B56-55B9-4CCD-AE7B-2BF65FDE7199}" type="presOf" srcId="{CAAE1696-5D46-4ED8-BC2D-4BCBB99D017A}" destId="{02FED0A1-0E35-4D08-85A1-CAC7D44E0B33}" srcOrd="1" destOrd="0" presId="urn:microsoft.com/office/officeart/2005/8/layout/bProcess3"/>
    <dgm:cxn modelId="{24F9BB57-2116-47F9-9A5C-42A6A3CF27E7}" type="presOf" srcId="{1DD40D07-EF95-4A82-8292-09B993309056}" destId="{17671DB2-13DB-4795-84A4-F70A5DD5FB39}" srcOrd="0" destOrd="0" presId="urn:microsoft.com/office/officeart/2005/8/layout/bProcess3"/>
    <dgm:cxn modelId="{C091DD77-5221-4DF4-83AF-5588C5EBC014}" type="presOf" srcId="{2418330E-AC8A-4134-99EF-BE280872C6C4}" destId="{C5BC87CA-612F-41A0-9154-0AD736988671}" srcOrd="0" destOrd="0" presId="urn:microsoft.com/office/officeart/2005/8/layout/bProcess3"/>
    <dgm:cxn modelId="{6BBCFB57-493D-439A-8EB3-383A26F873A7}" type="presOf" srcId="{E1182811-DDA4-4403-99A8-02A6E5C007C1}" destId="{162BBD60-6A72-42A2-84C8-092F3CCC7B9F}" srcOrd="0" destOrd="0" presId="urn:microsoft.com/office/officeart/2005/8/layout/bProcess3"/>
    <dgm:cxn modelId="{A6B6C958-7E47-41E9-AE09-07DBFBC7D965}" type="presOf" srcId="{5B4BA94C-0AAB-4B10-8AC8-D2C9DCDEF9D3}" destId="{D912C5F2-70E8-4B92-A241-06F08AB51C07}" srcOrd="0" destOrd="0" presId="urn:microsoft.com/office/officeart/2005/8/layout/bProcess3"/>
    <dgm:cxn modelId="{AD307A59-FFDF-4C6F-9F9D-954B7313585F}" type="presOf" srcId="{1DD40D07-EF95-4A82-8292-09B993309056}" destId="{E431B49E-7C9F-4ADA-B781-5F320B2C7831}" srcOrd="1" destOrd="0" presId="urn:microsoft.com/office/officeart/2005/8/layout/bProcess3"/>
    <dgm:cxn modelId="{32C1767A-5FD3-4FF4-9A67-2855FE01D9CF}" srcId="{AB1B000C-EA7F-455E-8BEA-60F309B3651B}" destId="{87B3ACCE-10C5-471D-A5F0-71536F0DE7B2}" srcOrd="7" destOrd="0" parTransId="{21A9193D-5337-4591-9D56-5E57623C5229}" sibTransId="{D0551252-7719-42E6-90B5-9BB63DBAB6C1}"/>
    <dgm:cxn modelId="{8BFC987A-2AD4-4452-8947-B97EDA59BCD4}" type="presOf" srcId="{786A1F14-39DF-45F2-9FC1-54B550D7EF75}" destId="{E75BEC21-5A46-4311-810F-6504330285D3}" srcOrd="1" destOrd="0" presId="urn:microsoft.com/office/officeart/2005/8/layout/bProcess3"/>
    <dgm:cxn modelId="{4FA0B37A-76AC-4CCC-A000-2A9E1AFCF14A}" type="presOf" srcId="{D0551252-7719-42E6-90B5-9BB63DBAB6C1}" destId="{82ADF9B1-68A6-4715-94ED-70418DD556D0}" srcOrd="1" destOrd="0" presId="urn:microsoft.com/office/officeart/2005/8/layout/bProcess3"/>
    <dgm:cxn modelId="{8FE84C7E-3A8C-429C-87B8-DF0CD20BF613}" type="presOf" srcId="{D449F793-222F-4C5A-BB48-D18C0DF56C85}" destId="{FF2E8006-B177-4A34-B2D9-19562B67F7F1}" srcOrd="0" destOrd="0" presId="urn:microsoft.com/office/officeart/2005/8/layout/bProcess3"/>
    <dgm:cxn modelId="{A8A9578E-5AE8-42CC-A72E-1B2952BF61B3}" type="presOf" srcId="{3C82E35C-CDA1-43AE-B97E-E27148685763}" destId="{E43D4975-AE76-4B52-ADAE-4BD2D22A58E9}" srcOrd="1" destOrd="0" presId="urn:microsoft.com/office/officeart/2005/8/layout/bProcess3"/>
    <dgm:cxn modelId="{7919E196-D8F0-41EF-91E2-5AE3CDF43418}" srcId="{AB1B000C-EA7F-455E-8BEA-60F309B3651B}" destId="{D449F793-222F-4C5A-BB48-D18C0DF56C85}" srcOrd="4" destOrd="0" parTransId="{FCABF857-706A-41B7-A8C4-C1C1F814429A}" sibTransId="{1609BAE1-3149-483C-8F23-03DB2F5E9998}"/>
    <dgm:cxn modelId="{29F0ED9C-CB76-4BC9-B249-30B1763B2D05}" type="presOf" srcId="{1C4FED6D-F1B7-4CF7-B545-1486DDDD51C4}" destId="{A19F33A3-E082-4965-8317-326EA0A71C85}" srcOrd="0" destOrd="0" presId="urn:microsoft.com/office/officeart/2005/8/layout/bProcess3"/>
    <dgm:cxn modelId="{FD98809E-4B74-4B30-80EE-28339C448359}" srcId="{AB1B000C-EA7F-455E-8BEA-60F309B3651B}" destId="{DCDFDD4B-65E6-4356-852F-88ED75438375}" srcOrd="5" destOrd="0" parTransId="{6EE128DB-81D8-4FE1-9628-08317EF6A3BE}" sibTransId="{786A1F14-39DF-45F2-9FC1-54B550D7EF75}"/>
    <dgm:cxn modelId="{CB3734AB-B365-4EFE-877D-4B056139C6B4}" srcId="{AB1B000C-EA7F-455E-8BEA-60F309B3651B}" destId="{2418330E-AC8A-4134-99EF-BE280872C6C4}" srcOrd="1" destOrd="0" parTransId="{E79FB33F-40CD-498B-877F-4CA1A3214FFB}" sibTransId="{1DD40D07-EF95-4A82-8292-09B993309056}"/>
    <dgm:cxn modelId="{CF5D24AC-7755-420A-BC74-172FEC697C29}" type="presOf" srcId="{786A1F14-39DF-45F2-9FC1-54B550D7EF75}" destId="{2C40837F-ACDE-4526-848B-B9DB771FB941}" srcOrd="0" destOrd="0" presId="urn:microsoft.com/office/officeart/2005/8/layout/bProcess3"/>
    <dgm:cxn modelId="{7F953CB1-A781-45F1-8B93-5772968823A8}" type="presOf" srcId="{1609BAE1-3149-483C-8F23-03DB2F5E9998}" destId="{D57F68BC-75BF-4684-BE85-111B2451DA65}" srcOrd="0" destOrd="0" presId="urn:microsoft.com/office/officeart/2005/8/layout/bProcess3"/>
    <dgm:cxn modelId="{4E6FDEB3-C54B-4FBA-B232-89193BBF23A2}" type="presOf" srcId="{87B3ACCE-10C5-471D-A5F0-71536F0DE7B2}" destId="{97BDFCA0-7AB5-4CE3-B6C3-95E36F418402}" srcOrd="0" destOrd="0" presId="urn:microsoft.com/office/officeart/2005/8/layout/bProcess3"/>
    <dgm:cxn modelId="{479A4DB6-958B-4DBE-A147-C64DCBE8A16C}" srcId="{AB1B000C-EA7F-455E-8BEA-60F309B3651B}" destId="{4C65B9D8-7F62-434F-AA2E-EBA84B3553D8}" srcOrd="0" destOrd="0" parTransId="{92863D39-82D2-449E-A0B6-8E826895F5D6}" sibTransId="{3C82E35C-CDA1-43AE-B97E-E27148685763}"/>
    <dgm:cxn modelId="{A1CF0FBA-1916-4AC9-8C58-36F46672CCD5}" type="presOf" srcId="{D0551252-7719-42E6-90B5-9BB63DBAB6C1}" destId="{C44A6BA8-FF7E-4F78-82BA-50D5F521D71D}" srcOrd="0" destOrd="0" presId="urn:microsoft.com/office/officeart/2005/8/layout/bProcess3"/>
    <dgm:cxn modelId="{0DEE29C5-AFEA-4DDD-A5A7-848274E8ED28}" srcId="{AB1B000C-EA7F-455E-8BEA-60F309B3651B}" destId="{F973B489-8169-4E7F-AF65-A0CD6A032C35}" srcOrd="9" destOrd="0" parTransId="{A34E143E-F92B-48D0-85DC-4388EEFC72FE}" sibTransId="{5B4BA94C-0AAB-4B10-8AC8-D2C9DCDEF9D3}"/>
    <dgm:cxn modelId="{963B07C8-52D0-4A43-8F18-ACB363198771}" srcId="{AB1B000C-EA7F-455E-8BEA-60F309B3651B}" destId="{0F76EE2D-953F-46BC-B99E-16E326E1548D}" srcOrd="8" destOrd="0" parTransId="{DC556D96-1092-4659-AE56-A3F02FB92D04}" sibTransId="{E1182811-DDA4-4403-99A8-02A6E5C007C1}"/>
    <dgm:cxn modelId="{9CF3BCCC-B27D-4D91-B32B-0D328F546580}" type="presOf" srcId="{C3C17C34-593B-4AA0-9EDE-5DF5F9E33121}" destId="{253085F8-39A3-44CC-8022-43D45D62CD3C}" srcOrd="0" destOrd="0" presId="urn:microsoft.com/office/officeart/2005/8/layout/bProcess3"/>
    <dgm:cxn modelId="{7DB5E8CC-064D-4329-9175-268EE5630065}" srcId="{AB1B000C-EA7F-455E-8BEA-60F309B3651B}" destId="{C3C17C34-593B-4AA0-9EDE-5DF5F9E33121}" srcOrd="10" destOrd="0" parTransId="{F690352A-A1E6-4178-A8A3-C92CAD42C1E4}" sibTransId="{D7247703-EF90-4442-8956-CCC5D198F003}"/>
    <dgm:cxn modelId="{D5A63FCE-4943-4937-B415-74E8DC4A1FBC}" type="presOf" srcId="{F973B489-8169-4E7F-AF65-A0CD6A032C35}" destId="{41F20CBC-F335-4A94-A061-2D5C07A79698}" srcOrd="0" destOrd="0" presId="urn:microsoft.com/office/officeart/2005/8/layout/bProcess3"/>
    <dgm:cxn modelId="{4D7328D2-AE74-493C-A4D6-195F5D9578E8}" type="presOf" srcId="{5B4BA94C-0AAB-4B10-8AC8-D2C9DCDEF9D3}" destId="{FF114850-39DF-4CBA-96D6-8AC87F4B60AB}" srcOrd="1" destOrd="0" presId="urn:microsoft.com/office/officeart/2005/8/layout/bProcess3"/>
    <dgm:cxn modelId="{367F85D5-DD98-418C-967F-1D9AE09DEB1B}" srcId="{AB1B000C-EA7F-455E-8BEA-60F309B3651B}" destId="{A841DF40-C86B-4050-9F2D-4E428AF67332}" srcOrd="6" destOrd="0" parTransId="{D36AA3C1-EE6F-47AF-86FE-3A1739F19E4E}" sibTransId="{1C4FED6D-F1B7-4CF7-B545-1486DDDD51C4}"/>
    <dgm:cxn modelId="{EE71E4D5-8408-4CFA-A861-AD2AD7536868}" type="presOf" srcId="{5818BAE0-DAFC-43FC-9978-EE17C8A2ADD7}" destId="{4A763B48-272F-45DA-923E-CDB137888BD0}" srcOrd="0" destOrd="0" presId="urn:microsoft.com/office/officeart/2005/8/layout/bProcess3"/>
    <dgm:cxn modelId="{56D8D0DC-6561-4BEE-BC65-24965882F375}" type="presOf" srcId="{1609BAE1-3149-483C-8F23-03DB2F5E9998}" destId="{D1A855B0-1277-4525-B4B4-F8F8106CED45}" srcOrd="1" destOrd="0" presId="urn:microsoft.com/office/officeart/2005/8/layout/bProcess3"/>
    <dgm:cxn modelId="{C32CACE0-F714-4D98-9900-922B29CF64C6}" type="presOf" srcId="{CAAE1696-5D46-4ED8-BC2D-4BCBB99D017A}" destId="{29EE1603-22F9-4117-99E6-DA58C417A3C6}" srcOrd="0" destOrd="0" presId="urn:microsoft.com/office/officeart/2005/8/layout/bProcess3"/>
    <dgm:cxn modelId="{0DA668EC-682F-47B3-96EF-06305BD3F279}" type="presOf" srcId="{AB6067B8-73B1-40A6-A8EC-2009758CD8CB}" destId="{B1B21F0B-E42C-4D4F-9F33-FB9097C96FCD}" srcOrd="0" destOrd="0" presId="urn:microsoft.com/office/officeart/2005/8/layout/bProcess3"/>
    <dgm:cxn modelId="{8F2F84DF-070A-4510-A334-71F736FDF05C}" type="presParOf" srcId="{789891AC-623D-4D91-BAD3-119266CD2241}" destId="{6C6F26E3-ED97-4E6D-A2E6-F538E471D632}" srcOrd="0" destOrd="0" presId="urn:microsoft.com/office/officeart/2005/8/layout/bProcess3"/>
    <dgm:cxn modelId="{533C034E-279B-4884-8EEB-5CEC8EE23660}" type="presParOf" srcId="{789891AC-623D-4D91-BAD3-119266CD2241}" destId="{E9FD6B0E-3C6A-4CA3-BEC2-ED14198237EC}" srcOrd="1" destOrd="0" presId="urn:microsoft.com/office/officeart/2005/8/layout/bProcess3"/>
    <dgm:cxn modelId="{C2F52EFA-FEC1-43C0-8C8F-FE58FFF18143}" type="presParOf" srcId="{E9FD6B0E-3C6A-4CA3-BEC2-ED14198237EC}" destId="{E43D4975-AE76-4B52-ADAE-4BD2D22A58E9}" srcOrd="0" destOrd="0" presId="urn:microsoft.com/office/officeart/2005/8/layout/bProcess3"/>
    <dgm:cxn modelId="{5E871836-99DE-4969-A6A8-C47B44A91296}" type="presParOf" srcId="{789891AC-623D-4D91-BAD3-119266CD2241}" destId="{C5BC87CA-612F-41A0-9154-0AD736988671}" srcOrd="2" destOrd="0" presId="urn:microsoft.com/office/officeart/2005/8/layout/bProcess3"/>
    <dgm:cxn modelId="{E76E971B-FD99-48ED-B16B-04DCC4458764}" type="presParOf" srcId="{789891AC-623D-4D91-BAD3-119266CD2241}" destId="{17671DB2-13DB-4795-84A4-F70A5DD5FB39}" srcOrd="3" destOrd="0" presId="urn:microsoft.com/office/officeart/2005/8/layout/bProcess3"/>
    <dgm:cxn modelId="{188A7520-CBC3-4B8C-84A7-8FD408A99610}" type="presParOf" srcId="{17671DB2-13DB-4795-84A4-F70A5DD5FB39}" destId="{E431B49E-7C9F-4ADA-B781-5F320B2C7831}" srcOrd="0" destOrd="0" presId="urn:microsoft.com/office/officeart/2005/8/layout/bProcess3"/>
    <dgm:cxn modelId="{FE765449-84F6-418E-860A-5B8C8E0EFD29}" type="presParOf" srcId="{789891AC-623D-4D91-BAD3-119266CD2241}" destId="{320C4AD2-8325-4C21-8E1E-000FA4832BFB}" srcOrd="4" destOrd="0" presId="urn:microsoft.com/office/officeart/2005/8/layout/bProcess3"/>
    <dgm:cxn modelId="{3179A91E-72F0-4433-8137-60B7399ACA38}" type="presParOf" srcId="{789891AC-623D-4D91-BAD3-119266CD2241}" destId="{29EE1603-22F9-4117-99E6-DA58C417A3C6}" srcOrd="5" destOrd="0" presId="urn:microsoft.com/office/officeart/2005/8/layout/bProcess3"/>
    <dgm:cxn modelId="{0E6844AD-A387-443C-A5C9-F535EC02EA16}" type="presParOf" srcId="{29EE1603-22F9-4117-99E6-DA58C417A3C6}" destId="{02FED0A1-0E35-4D08-85A1-CAC7D44E0B33}" srcOrd="0" destOrd="0" presId="urn:microsoft.com/office/officeart/2005/8/layout/bProcess3"/>
    <dgm:cxn modelId="{35D02952-C828-4B2F-B5F5-9D5F02C1743C}" type="presParOf" srcId="{789891AC-623D-4D91-BAD3-119266CD2241}" destId="{B1B21F0B-E42C-4D4F-9F33-FB9097C96FCD}" srcOrd="6" destOrd="0" presId="urn:microsoft.com/office/officeart/2005/8/layout/bProcess3"/>
    <dgm:cxn modelId="{6050866B-1859-4314-9357-BE51F99CE61E}" type="presParOf" srcId="{789891AC-623D-4D91-BAD3-119266CD2241}" destId="{4A763B48-272F-45DA-923E-CDB137888BD0}" srcOrd="7" destOrd="0" presId="urn:microsoft.com/office/officeart/2005/8/layout/bProcess3"/>
    <dgm:cxn modelId="{37A1B7C3-5422-428F-A33A-351132FDD2D8}" type="presParOf" srcId="{4A763B48-272F-45DA-923E-CDB137888BD0}" destId="{AECF4D0D-02C6-433B-AB38-1B50D94A9331}" srcOrd="0" destOrd="0" presId="urn:microsoft.com/office/officeart/2005/8/layout/bProcess3"/>
    <dgm:cxn modelId="{4B5B5B81-272C-43AE-A060-46C6B48C142B}" type="presParOf" srcId="{789891AC-623D-4D91-BAD3-119266CD2241}" destId="{FF2E8006-B177-4A34-B2D9-19562B67F7F1}" srcOrd="8" destOrd="0" presId="urn:microsoft.com/office/officeart/2005/8/layout/bProcess3"/>
    <dgm:cxn modelId="{006C1EDC-E271-4112-8BCE-40805B4B78E8}" type="presParOf" srcId="{789891AC-623D-4D91-BAD3-119266CD2241}" destId="{D57F68BC-75BF-4684-BE85-111B2451DA65}" srcOrd="9" destOrd="0" presId="urn:microsoft.com/office/officeart/2005/8/layout/bProcess3"/>
    <dgm:cxn modelId="{9ADF162F-E167-42AB-94E2-3C5A3C708745}" type="presParOf" srcId="{D57F68BC-75BF-4684-BE85-111B2451DA65}" destId="{D1A855B0-1277-4525-B4B4-F8F8106CED45}" srcOrd="0" destOrd="0" presId="urn:microsoft.com/office/officeart/2005/8/layout/bProcess3"/>
    <dgm:cxn modelId="{939A707E-BFE0-428E-BDFB-9FC5217BBAB8}" type="presParOf" srcId="{789891AC-623D-4D91-BAD3-119266CD2241}" destId="{43036864-F1F8-40FC-B2DC-68248EF43E43}" srcOrd="10" destOrd="0" presId="urn:microsoft.com/office/officeart/2005/8/layout/bProcess3"/>
    <dgm:cxn modelId="{263D79D2-A3B8-41DA-AB9E-E526D2CB05D7}" type="presParOf" srcId="{789891AC-623D-4D91-BAD3-119266CD2241}" destId="{2C40837F-ACDE-4526-848B-B9DB771FB941}" srcOrd="11" destOrd="0" presId="urn:microsoft.com/office/officeart/2005/8/layout/bProcess3"/>
    <dgm:cxn modelId="{ED53D405-36DE-48C1-8911-62065D33F396}" type="presParOf" srcId="{2C40837F-ACDE-4526-848B-B9DB771FB941}" destId="{E75BEC21-5A46-4311-810F-6504330285D3}" srcOrd="0" destOrd="0" presId="urn:microsoft.com/office/officeart/2005/8/layout/bProcess3"/>
    <dgm:cxn modelId="{90A71F35-9035-4D55-946B-FD2669DCD9BE}" type="presParOf" srcId="{789891AC-623D-4D91-BAD3-119266CD2241}" destId="{D39AE346-3AED-42F0-9AB7-C26CD1CD8684}" srcOrd="12" destOrd="0" presId="urn:microsoft.com/office/officeart/2005/8/layout/bProcess3"/>
    <dgm:cxn modelId="{DA9100FA-2446-4B21-888A-399A9C8E288D}" type="presParOf" srcId="{789891AC-623D-4D91-BAD3-119266CD2241}" destId="{A19F33A3-E082-4965-8317-326EA0A71C85}" srcOrd="13" destOrd="0" presId="urn:microsoft.com/office/officeart/2005/8/layout/bProcess3"/>
    <dgm:cxn modelId="{EEA3E7D2-94F1-46EF-9777-C3A6402E3D5B}" type="presParOf" srcId="{A19F33A3-E082-4965-8317-326EA0A71C85}" destId="{991F9578-96FC-4E2E-BA6B-E22146D78B9F}" srcOrd="0" destOrd="0" presId="urn:microsoft.com/office/officeart/2005/8/layout/bProcess3"/>
    <dgm:cxn modelId="{6A706239-175C-404F-8E0A-13CEBFB72119}" type="presParOf" srcId="{789891AC-623D-4D91-BAD3-119266CD2241}" destId="{97BDFCA0-7AB5-4CE3-B6C3-95E36F418402}" srcOrd="14" destOrd="0" presId="urn:microsoft.com/office/officeart/2005/8/layout/bProcess3"/>
    <dgm:cxn modelId="{44E79E28-33EB-4A4B-BA80-2059B9313FE5}" type="presParOf" srcId="{789891AC-623D-4D91-BAD3-119266CD2241}" destId="{C44A6BA8-FF7E-4F78-82BA-50D5F521D71D}" srcOrd="15" destOrd="0" presId="urn:microsoft.com/office/officeart/2005/8/layout/bProcess3"/>
    <dgm:cxn modelId="{AA30F6E8-0634-4857-85E4-4CB7A09121D4}" type="presParOf" srcId="{C44A6BA8-FF7E-4F78-82BA-50D5F521D71D}" destId="{82ADF9B1-68A6-4715-94ED-70418DD556D0}" srcOrd="0" destOrd="0" presId="urn:microsoft.com/office/officeart/2005/8/layout/bProcess3"/>
    <dgm:cxn modelId="{0FD3127A-8EAA-46C7-A7C7-B5F0F8222A45}" type="presParOf" srcId="{789891AC-623D-4D91-BAD3-119266CD2241}" destId="{95BFDE0E-30B4-40A4-950E-EA4A9135E662}" srcOrd="16" destOrd="0" presId="urn:microsoft.com/office/officeart/2005/8/layout/bProcess3"/>
    <dgm:cxn modelId="{D51D5B85-7964-40D9-99DD-B2B724673F31}" type="presParOf" srcId="{789891AC-623D-4D91-BAD3-119266CD2241}" destId="{162BBD60-6A72-42A2-84C8-092F3CCC7B9F}" srcOrd="17" destOrd="0" presId="urn:microsoft.com/office/officeart/2005/8/layout/bProcess3"/>
    <dgm:cxn modelId="{5875041F-32AA-49EB-A7EF-237AC0A7420F}" type="presParOf" srcId="{162BBD60-6A72-42A2-84C8-092F3CCC7B9F}" destId="{C794D666-9995-4817-BBC5-CE1FFB685855}" srcOrd="0" destOrd="0" presId="urn:microsoft.com/office/officeart/2005/8/layout/bProcess3"/>
    <dgm:cxn modelId="{4E7049CD-CC36-4B63-B563-5BA382A65E02}" type="presParOf" srcId="{789891AC-623D-4D91-BAD3-119266CD2241}" destId="{41F20CBC-F335-4A94-A061-2D5C07A79698}" srcOrd="18" destOrd="0" presId="urn:microsoft.com/office/officeart/2005/8/layout/bProcess3"/>
    <dgm:cxn modelId="{6835FB75-0799-4799-A79A-C32D55AE8248}" type="presParOf" srcId="{789891AC-623D-4D91-BAD3-119266CD2241}" destId="{D912C5F2-70E8-4B92-A241-06F08AB51C07}" srcOrd="19" destOrd="0" presId="urn:microsoft.com/office/officeart/2005/8/layout/bProcess3"/>
    <dgm:cxn modelId="{18C4A17D-12D3-4154-8E1B-54A08972BD90}" type="presParOf" srcId="{D912C5F2-70E8-4B92-A241-06F08AB51C07}" destId="{FF114850-39DF-4CBA-96D6-8AC87F4B60AB}" srcOrd="0" destOrd="0" presId="urn:microsoft.com/office/officeart/2005/8/layout/bProcess3"/>
    <dgm:cxn modelId="{23E03351-A215-49CB-AD42-591E86A58F6B}" type="presParOf" srcId="{789891AC-623D-4D91-BAD3-119266CD2241}" destId="{253085F8-39A3-44CC-8022-43D45D62CD3C}" srcOrd="20" destOrd="0" presId="urn:microsoft.com/office/officeart/2005/8/layout/b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37F057B0-0CFE-4EBB-B195-8D2B82E6FACC}" type="doc">
      <dgm:prSet loTypeId="urn:microsoft.com/office/officeart/2008/layout/HorizontalMultiLevelHierarchy" loCatId="hierarchy" qsTypeId="urn:microsoft.com/office/officeart/2005/8/quickstyle/simple3" qsCatId="simple" csTypeId="urn:microsoft.com/office/officeart/2005/8/colors/accent1_2" csCatId="accent1" phldr="1"/>
      <dgm:spPr/>
      <dgm:t>
        <a:bodyPr/>
        <a:lstStyle/>
        <a:p>
          <a:endParaRPr lang="en-US"/>
        </a:p>
      </dgm:t>
    </dgm:pt>
    <dgm:pt modelId="{CE9706EB-9996-4505-84D8-B76F0BC402A8}">
      <dgm:prSet phldrT="[Text]" custT="1"/>
      <dgm:spPr>
        <a:xfrm rot="16200000">
          <a:off x="131203" y="2106761"/>
          <a:ext cx="2452803" cy="30608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gm:spPr>
      <dgm:t>
        <a:bodyPr/>
        <a:lstStyle/>
        <a:p>
          <a:r>
            <a:rPr lang="en-US" sz="1600">
              <a:solidFill>
                <a:sysClr val="windowText" lastClr="000000"/>
              </a:solidFill>
              <a:latin typeface="Calibri"/>
              <a:ea typeface="+mn-ea"/>
              <a:cs typeface="+mn-cs"/>
            </a:rPr>
            <a:t>Board of County Comissioners</a:t>
          </a:r>
        </a:p>
      </dgm:t>
    </dgm:pt>
    <dgm:pt modelId="{65967F94-55FB-422D-8622-63EEE20C69E4}" type="parTrans" cxnId="{CEF30F3A-F50E-4E3E-953E-C206184B6B15}">
      <dgm:prSet/>
      <dgm:spPr/>
      <dgm:t>
        <a:bodyPr/>
        <a:lstStyle/>
        <a:p>
          <a:endParaRPr lang="en-US"/>
        </a:p>
      </dgm:t>
    </dgm:pt>
    <dgm:pt modelId="{87879A18-7DE0-4248-95C4-B819F3476077}" type="sibTrans" cxnId="{CEF30F3A-F50E-4E3E-953E-C206184B6B15}">
      <dgm:prSet/>
      <dgm:spPr/>
      <dgm:t>
        <a:bodyPr/>
        <a:lstStyle/>
        <a:p>
          <a:endParaRPr lang="en-US"/>
        </a:p>
      </dgm:t>
    </dgm:pt>
    <dgm:pt modelId="{9ACB8C6B-2C43-4E48-9C88-9E0039BAAE70}" type="asst">
      <dgm:prSet phldrT="[Text]"/>
      <dgm:spPr>
        <a:xfrm>
          <a:off x="2916210" y="2399"/>
          <a:ext cx="1003971" cy="30608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gm:spPr>
      <dgm:t>
        <a:bodyPr/>
        <a:lstStyle/>
        <a:p>
          <a:endParaRPr lang="en-US">
            <a:solidFill>
              <a:sysClr val="windowText" lastClr="000000"/>
            </a:solidFill>
            <a:latin typeface="Calibri"/>
            <a:ea typeface="+mn-ea"/>
            <a:cs typeface="+mn-cs"/>
          </a:endParaRPr>
        </a:p>
      </dgm:t>
    </dgm:pt>
    <dgm:pt modelId="{59F32E98-0B19-4DFB-BE8B-3DA22C1D1447}" type="parTrans" cxnId="{83A82CFB-16FD-4168-BF2C-B03EA70A9386}">
      <dgm:prSet/>
      <dgm:spPr>
        <a:xfrm>
          <a:off x="2715415" y="109724"/>
          <a:ext cx="200794"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gm:spPr>
      <dgm:t>
        <a:bodyPr/>
        <a:lstStyle/>
        <a:p>
          <a:endParaRPr lang="en-US">
            <a:solidFill>
              <a:sysClr val="windowText" lastClr="000000">
                <a:hueOff val="0"/>
                <a:satOff val="0"/>
                <a:lumOff val="0"/>
                <a:alphaOff val="0"/>
              </a:sysClr>
            </a:solidFill>
            <a:latin typeface="Calibri"/>
            <a:ea typeface="+mn-ea"/>
            <a:cs typeface="+mn-cs"/>
          </a:endParaRPr>
        </a:p>
      </dgm:t>
    </dgm:pt>
    <dgm:pt modelId="{FA068FFE-8D10-4845-A2FC-F1CA0A2D8CB9}" type="sibTrans" cxnId="{83A82CFB-16FD-4168-BF2C-B03EA70A9386}">
      <dgm:prSet/>
      <dgm:spPr/>
      <dgm:t>
        <a:bodyPr/>
        <a:lstStyle/>
        <a:p>
          <a:endParaRPr lang="en-US"/>
        </a:p>
      </dgm:t>
    </dgm:pt>
    <dgm:pt modelId="{3DD88453-BCE0-4F2B-81EB-28075567915D}">
      <dgm:prSet phldrT="[Text]"/>
      <dgm:spPr>
        <a:xfrm>
          <a:off x="1711444" y="385011"/>
          <a:ext cx="1003971" cy="30608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gm:spPr>
      <dgm:t>
        <a:bodyPr/>
        <a:lstStyle/>
        <a:p>
          <a:r>
            <a:rPr lang="en-US">
              <a:solidFill>
                <a:sysClr val="windowText" lastClr="000000"/>
              </a:solidFill>
              <a:latin typeface="Calibri"/>
              <a:ea typeface="+mn-ea"/>
              <a:cs typeface="+mn-cs"/>
            </a:rPr>
            <a:t>      Treasurer	</a:t>
          </a:r>
        </a:p>
      </dgm:t>
    </dgm:pt>
    <dgm:pt modelId="{59B8FEA0-D329-41D3-B52D-2928946F58C4}" type="parTrans" cxnId="{B7EB3EBB-0D38-4391-AD51-810E62F6D84D}">
      <dgm:prSet/>
      <dgm:spPr>
        <a:xfrm>
          <a:off x="1510649" y="538055"/>
          <a:ext cx="200794" cy="1721750"/>
        </a:xfrm>
        <a:custGeom>
          <a:avLst/>
          <a:gdLst/>
          <a:ahLst/>
          <a:cxnLst/>
          <a:rect l="0" t="0" r="0" b="0"/>
          <a:pathLst>
            <a:path>
              <a:moveTo>
                <a:pt x="0" y="1721750"/>
              </a:moveTo>
              <a:lnTo>
                <a:pt x="100397" y="1721750"/>
              </a:lnTo>
              <a:lnTo>
                <a:pt x="100397" y="0"/>
              </a:lnTo>
              <a:lnTo>
                <a:pt x="200794" y="0"/>
              </a:lnTo>
            </a:path>
          </a:pathLst>
        </a:custGeom>
        <a:noFill/>
        <a:ln w="25400" cap="flat" cmpd="sng" algn="ctr">
          <a:solidFill>
            <a:srgbClr val="4F81BD">
              <a:shade val="60000"/>
              <a:hueOff val="0"/>
              <a:satOff val="0"/>
              <a:lumOff val="0"/>
              <a:alphaOff val="0"/>
            </a:srgbClr>
          </a:solidFill>
          <a:prstDash val="solid"/>
        </a:ln>
        <a:effectLst/>
      </dgm:spPr>
      <dgm:t>
        <a:bodyPr/>
        <a:lstStyle/>
        <a:p>
          <a:endParaRPr lang="en-US">
            <a:solidFill>
              <a:sysClr val="windowText" lastClr="000000">
                <a:hueOff val="0"/>
                <a:satOff val="0"/>
                <a:lumOff val="0"/>
                <a:alphaOff val="0"/>
              </a:sysClr>
            </a:solidFill>
            <a:latin typeface="Calibri"/>
            <a:ea typeface="+mn-ea"/>
            <a:cs typeface="+mn-cs"/>
          </a:endParaRPr>
        </a:p>
      </dgm:t>
    </dgm:pt>
    <dgm:pt modelId="{6641B2FA-25DF-47A3-ABF3-6BF447EEFE47}" type="sibTrans" cxnId="{B7EB3EBB-0D38-4391-AD51-810E62F6D84D}">
      <dgm:prSet/>
      <dgm:spPr/>
      <dgm:t>
        <a:bodyPr/>
        <a:lstStyle/>
        <a:p>
          <a:endParaRPr lang="en-US"/>
        </a:p>
      </dgm:t>
    </dgm:pt>
    <dgm:pt modelId="{FD39CAFB-40A2-4E86-B454-DA315A8B9860}">
      <dgm:prSet phldrT="[Text]"/>
      <dgm:spPr>
        <a:xfrm>
          <a:off x="1711444" y="767622"/>
          <a:ext cx="1003971" cy="30608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gm:spPr>
      <dgm:t>
        <a:bodyPr/>
        <a:lstStyle/>
        <a:p>
          <a:r>
            <a:rPr lang="en-US">
              <a:solidFill>
                <a:sysClr val="windowText" lastClr="000000"/>
              </a:solidFill>
              <a:latin typeface="Calibri"/>
              <a:ea typeface="+mn-ea"/>
              <a:cs typeface="+mn-cs"/>
            </a:rPr>
            <a:t>Sheriff</a:t>
          </a:r>
        </a:p>
      </dgm:t>
    </dgm:pt>
    <dgm:pt modelId="{FD50FD97-ABBD-4D62-B4EF-F46546FE3684}" type="parTrans" cxnId="{2FE69729-E7CC-4BEF-AD88-C8C4AFD98E17}">
      <dgm:prSet/>
      <dgm:spPr>
        <a:xfrm>
          <a:off x="1510649" y="920666"/>
          <a:ext cx="200794" cy="1339139"/>
        </a:xfrm>
        <a:custGeom>
          <a:avLst/>
          <a:gdLst/>
          <a:ahLst/>
          <a:cxnLst/>
          <a:rect l="0" t="0" r="0" b="0"/>
          <a:pathLst>
            <a:path>
              <a:moveTo>
                <a:pt x="0" y="1339139"/>
              </a:moveTo>
              <a:lnTo>
                <a:pt x="100397" y="1339139"/>
              </a:lnTo>
              <a:lnTo>
                <a:pt x="100397" y="0"/>
              </a:lnTo>
              <a:lnTo>
                <a:pt x="200794" y="0"/>
              </a:lnTo>
            </a:path>
          </a:pathLst>
        </a:custGeom>
        <a:noFill/>
        <a:ln w="25400" cap="flat" cmpd="sng" algn="ctr">
          <a:solidFill>
            <a:srgbClr val="4F81BD">
              <a:shade val="60000"/>
              <a:hueOff val="0"/>
              <a:satOff val="0"/>
              <a:lumOff val="0"/>
              <a:alphaOff val="0"/>
            </a:srgbClr>
          </a:solidFill>
          <a:prstDash val="solid"/>
        </a:ln>
        <a:effectLst/>
      </dgm:spPr>
      <dgm:t>
        <a:bodyPr/>
        <a:lstStyle/>
        <a:p>
          <a:endParaRPr lang="en-US">
            <a:solidFill>
              <a:sysClr val="windowText" lastClr="000000">
                <a:hueOff val="0"/>
                <a:satOff val="0"/>
                <a:lumOff val="0"/>
                <a:alphaOff val="0"/>
              </a:sysClr>
            </a:solidFill>
            <a:latin typeface="Calibri"/>
            <a:ea typeface="+mn-ea"/>
            <a:cs typeface="+mn-cs"/>
          </a:endParaRPr>
        </a:p>
      </dgm:t>
    </dgm:pt>
    <dgm:pt modelId="{B7BDAF9D-C6BC-400B-8E02-9B5C481C5E7C}" type="sibTrans" cxnId="{2FE69729-E7CC-4BEF-AD88-C8C4AFD98E17}">
      <dgm:prSet/>
      <dgm:spPr/>
      <dgm:t>
        <a:bodyPr/>
        <a:lstStyle/>
        <a:p>
          <a:endParaRPr lang="en-US"/>
        </a:p>
      </dgm:t>
    </dgm:pt>
    <dgm:pt modelId="{B0959A5B-A8E5-4762-95A9-045B849BD9E5}">
      <dgm:prSet phldrT="[Text]"/>
      <dgm:spPr>
        <a:xfrm>
          <a:off x="1711444" y="1150233"/>
          <a:ext cx="1003971" cy="30608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gm:spPr>
      <dgm:t>
        <a:bodyPr/>
        <a:lstStyle/>
        <a:p>
          <a:r>
            <a:rPr lang="en-US">
              <a:solidFill>
                <a:sysClr val="windowText" lastClr="000000"/>
              </a:solidFill>
              <a:latin typeface="Calibri"/>
              <a:ea typeface="+mn-ea"/>
              <a:cs typeface="+mn-cs"/>
            </a:rPr>
            <a:t>    Justice Court	</a:t>
          </a:r>
        </a:p>
      </dgm:t>
    </dgm:pt>
    <dgm:pt modelId="{03259101-9B52-4811-AA39-0851DB0B5541}" type="parTrans" cxnId="{F85B7086-A297-4CD1-888D-30BFF83CC481}">
      <dgm:prSet/>
      <dgm:spPr>
        <a:xfrm>
          <a:off x="1510649" y="1303278"/>
          <a:ext cx="200794" cy="956527"/>
        </a:xfrm>
        <a:custGeom>
          <a:avLst/>
          <a:gdLst/>
          <a:ahLst/>
          <a:cxnLst/>
          <a:rect l="0" t="0" r="0" b="0"/>
          <a:pathLst>
            <a:path>
              <a:moveTo>
                <a:pt x="0" y="956527"/>
              </a:moveTo>
              <a:lnTo>
                <a:pt x="100397" y="956527"/>
              </a:lnTo>
              <a:lnTo>
                <a:pt x="100397" y="0"/>
              </a:lnTo>
              <a:lnTo>
                <a:pt x="200794" y="0"/>
              </a:lnTo>
            </a:path>
          </a:pathLst>
        </a:custGeom>
        <a:noFill/>
        <a:ln w="25400" cap="flat" cmpd="sng" algn="ctr">
          <a:solidFill>
            <a:srgbClr val="4F81BD">
              <a:shade val="60000"/>
              <a:hueOff val="0"/>
              <a:satOff val="0"/>
              <a:lumOff val="0"/>
              <a:alphaOff val="0"/>
            </a:srgbClr>
          </a:solidFill>
          <a:prstDash val="solid"/>
        </a:ln>
        <a:effectLst/>
      </dgm:spPr>
      <dgm:t>
        <a:bodyPr/>
        <a:lstStyle/>
        <a:p>
          <a:endParaRPr lang="en-US">
            <a:solidFill>
              <a:sysClr val="windowText" lastClr="000000">
                <a:hueOff val="0"/>
                <a:satOff val="0"/>
                <a:lumOff val="0"/>
                <a:alphaOff val="0"/>
              </a:sysClr>
            </a:solidFill>
            <a:latin typeface="Calibri"/>
            <a:ea typeface="+mn-ea"/>
            <a:cs typeface="+mn-cs"/>
          </a:endParaRPr>
        </a:p>
      </dgm:t>
    </dgm:pt>
    <dgm:pt modelId="{5EAE76CA-B59D-4571-91A2-CEC0DDDDA349}" type="sibTrans" cxnId="{F85B7086-A297-4CD1-888D-30BFF83CC481}">
      <dgm:prSet/>
      <dgm:spPr/>
      <dgm:t>
        <a:bodyPr/>
        <a:lstStyle/>
        <a:p>
          <a:endParaRPr lang="en-US"/>
        </a:p>
      </dgm:t>
    </dgm:pt>
    <dgm:pt modelId="{AF0ADFB4-62B4-4401-8E2A-5DBFB4DE08AD}">
      <dgm:prSet phldrT="[Text]"/>
      <dgm:spPr>
        <a:xfrm>
          <a:off x="1711444" y="1532844"/>
          <a:ext cx="1003971" cy="30608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gm:spPr>
      <dgm:t>
        <a:bodyPr/>
        <a:lstStyle/>
        <a:p>
          <a:r>
            <a:rPr lang="en-US">
              <a:solidFill>
                <a:sysClr val="windowText" lastClr="000000"/>
              </a:solidFill>
              <a:latin typeface="Calibri"/>
              <a:ea typeface="+mn-ea"/>
              <a:cs typeface="+mn-cs"/>
            </a:rPr>
            <a:t>Clerk of District Court</a:t>
          </a:r>
        </a:p>
      </dgm:t>
    </dgm:pt>
    <dgm:pt modelId="{E62BC94B-00BA-4C2D-B0D0-E9FDC9B46DC9}" type="parTrans" cxnId="{77A3DA7C-85F0-4AA4-961E-277FCFFBF133}">
      <dgm:prSet/>
      <dgm:spPr>
        <a:xfrm>
          <a:off x="1510649" y="1685889"/>
          <a:ext cx="200794" cy="573916"/>
        </a:xfrm>
        <a:custGeom>
          <a:avLst/>
          <a:gdLst/>
          <a:ahLst/>
          <a:cxnLst/>
          <a:rect l="0" t="0" r="0" b="0"/>
          <a:pathLst>
            <a:path>
              <a:moveTo>
                <a:pt x="0" y="573916"/>
              </a:moveTo>
              <a:lnTo>
                <a:pt x="100397" y="573916"/>
              </a:lnTo>
              <a:lnTo>
                <a:pt x="100397" y="0"/>
              </a:lnTo>
              <a:lnTo>
                <a:pt x="200794" y="0"/>
              </a:lnTo>
            </a:path>
          </a:pathLst>
        </a:custGeom>
        <a:noFill/>
        <a:ln w="25400" cap="flat" cmpd="sng" algn="ctr">
          <a:solidFill>
            <a:srgbClr val="4F81BD">
              <a:shade val="60000"/>
              <a:hueOff val="0"/>
              <a:satOff val="0"/>
              <a:lumOff val="0"/>
              <a:alphaOff val="0"/>
            </a:srgbClr>
          </a:solidFill>
          <a:prstDash val="solid"/>
        </a:ln>
        <a:effectLst/>
      </dgm:spPr>
      <dgm:t>
        <a:bodyPr/>
        <a:lstStyle/>
        <a:p>
          <a:endParaRPr lang="en-US">
            <a:solidFill>
              <a:sysClr val="windowText" lastClr="000000">
                <a:hueOff val="0"/>
                <a:satOff val="0"/>
                <a:lumOff val="0"/>
                <a:alphaOff val="0"/>
              </a:sysClr>
            </a:solidFill>
            <a:latin typeface="Calibri"/>
            <a:ea typeface="+mn-ea"/>
            <a:cs typeface="+mn-cs"/>
          </a:endParaRPr>
        </a:p>
      </dgm:t>
    </dgm:pt>
    <dgm:pt modelId="{F8B844A3-701E-4BB1-A63F-492476166ED1}" type="sibTrans" cxnId="{77A3DA7C-85F0-4AA4-961E-277FCFFBF133}">
      <dgm:prSet/>
      <dgm:spPr/>
      <dgm:t>
        <a:bodyPr/>
        <a:lstStyle/>
        <a:p>
          <a:endParaRPr lang="en-US"/>
        </a:p>
      </dgm:t>
    </dgm:pt>
    <dgm:pt modelId="{8D686FE3-2E7A-4CC4-BAD6-41588B943BDF}">
      <dgm:prSet phldrT="[Text]"/>
      <dgm:spPr>
        <a:xfrm>
          <a:off x="1711444" y="1915455"/>
          <a:ext cx="1003971" cy="30608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gm:spPr>
      <dgm:t>
        <a:bodyPr/>
        <a:lstStyle/>
        <a:p>
          <a:r>
            <a:rPr lang="en-US">
              <a:solidFill>
                <a:sysClr val="windowText" lastClr="000000"/>
              </a:solidFill>
              <a:latin typeface="Calibri"/>
              <a:ea typeface="+mn-ea"/>
              <a:cs typeface="+mn-cs"/>
            </a:rPr>
            <a:t>Attorney</a:t>
          </a:r>
        </a:p>
      </dgm:t>
    </dgm:pt>
    <dgm:pt modelId="{0FBA542A-FF78-423A-9477-8B6AE4CB3804}" type="parTrans" cxnId="{091737A9-22AC-4876-9E2C-4A47E22ED5A9}">
      <dgm:prSet/>
      <dgm:spPr>
        <a:xfrm>
          <a:off x="1510649" y="2068500"/>
          <a:ext cx="200794" cy="191305"/>
        </a:xfrm>
        <a:custGeom>
          <a:avLst/>
          <a:gdLst/>
          <a:ahLst/>
          <a:cxnLst/>
          <a:rect l="0" t="0" r="0" b="0"/>
          <a:pathLst>
            <a:path>
              <a:moveTo>
                <a:pt x="0" y="191305"/>
              </a:moveTo>
              <a:lnTo>
                <a:pt x="100397" y="191305"/>
              </a:lnTo>
              <a:lnTo>
                <a:pt x="100397" y="0"/>
              </a:lnTo>
              <a:lnTo>
                <a:pt x="200794" y="0"/>
              </a:lnTo>
            </a:path>
          </a:pathLst>
        </a:custGeom>
        <a:noFill/>
        <a:ln w="25400" cap="flat" cmpd="sng" algn="ctr">
          <a:solidFill>
            <a:srgbClr val="4F81BD">
              <a:shade val="60000"/>
              <a:hueOff val="0"/>
              <a:satOff val="0"/>
              <a:lumOff val="0"/>
              <a:alphaOff val="0"/>
            </a:srgbClr>
          </a:solidFill>
          <a:prstDash val="solid"/>
        </a:ln>
        <a:effectLst/>
      </dgm:spPr>
      <dgm:t>
        <a:bodyPr/>
        <a:lstStyle/>
        <a:p>
          <a:endParaRPr lang="en-US">
            <a:solidFill>
              <a:sysClr val="windowText" lastClr="000000">
                <a:hueOff val="0"/>
                <a:satOff val="0"/>
                <a:lumOff val="0"/>
                <a:alphaOff val="0"/>
              </a:sysClr>
            </a:solidFill>
            <a:latin typeface="Calibri"/>
            <a:ea typeface="+mn-ea"/>
            <a:cs typeface="+mn-cs"/>
          </a:endParaRPr>
        </a:p>
      </dgm:t>
    </dgm:pt>
    <dgm:pt modelId="{D4829564-157D-4DF4-ACB8-852986D7C1BF}" type="sibTrans" cxnId="{091737A9-22AC-4876-9E2C-4A47E22ED5A9}">
      <dgm:prSet/>
      <dgm:spPr/>
      <dgm:t>
        <a:bodyPr/>
        <a:lstStyle/>
        <a:p>
          <a:endParaRPr lang="en-US"/>
        </a:p>
      </dgm:t>
    </dgm:pt>
    <dgm:pt modelId="{AC148816-7839-4512-BD33-B2DA9693B558}">
      <dgm:prSet phldrT="[Text]"/>
      <dgm:spPr>
        <a:xfrm>
          <a:off x="1711444" y="2298067"/>
          <a:ext cx="1003971" cy="30608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gm:spPr>
      <dgm:t>
        <a:bodyPr/>
        <a:lstStyle/>
        <a:p>
          <a:r>
            <a:rPr lang="en-US">
              <a:solidFill>
                <a:sysClr val="windowText" lastClr="000000"/>
              </a:solidFill>
              <a:latin typeface="Calibri"/>
              <a:ea typeface="+mn-ea"/>
              <a:cs typeface="+mn-cs"/>
            </a:rPr>
            <a:t>School Superintendent</a:t>
          </a:r>
        </a:p>
      </dgm:t>
    </dgm:pt>
    <dgm:pt modelId="{A3F76851-F524-443B-B061-C692192D1B9C}" type="parTrans" cxnId="{55CB1B6B-2B40-46FC-B987-FD351E8C623F}">
      <dgm:prSet/>
      <dgm:spPr>
        <a:xfrm>
          <a:off x="1510649" y="2259806"/>
          <a:ext cx="200794" cy="191305"/>
        </a:xfrm>
        <a:custGeom>
          <a:avLst/>
          <a:gdLst/>
          <a:ahLst/>
          <a:cxnLst/>
          <a:rect l="0" t="0" r="0" b="0"/>
          <a:pathLst>
            <a:path>
              <a:moveTo>
                <a:pt x="0" y="0"/>
              </a:moveTo>
              <a:lnTo>
                <a:pt x="100397" y="0"/>
              </a:lnTo>
              <a:lnTo>
                <a:pt x="100397" y="191305"/>
              </a:lnTo>
              <a:lnTo>
                <a:pt x="200794" y="191305"/>
              </a:lnTo>
            </a:path>
          </a:pathLst>
        </a:custGeom>
        <a:noFill/>
        <a:ln w="25400" cap="flat" cmpd="sng" algn="ctr">
          <a:solidFill>
            <a:srgbClr val="4F81BD">
              <a:shade val="60000"/>
              <a:hueOff val="0"/>
              <a:satOff val="0"/>
              <a:lumOff val="0"/>
              <a:alphaOff val="0"/>
            </a:srgbClr>
          </a:solidFill>
          <a:prstDash val="solid"/>
        </a:ln>
        <a:effectLst/>
      </dgm:spPr>
      <dgm:t>
        <a:bodyPr/>
        <a:lstStyle/>
        <a:p>
          <a:endParaRPr lang="en-US">
            <a:solidFill>
              <a:sysClr val="windowText" lastClr="000000">
                <a:hueOff val="0"/>
                <a:satOff val="0"/>
                <a:lumOff val="0"/>
                <a:alphaOff val="0"/>
              </a:sysClr>
            </a:solidFill>
            <a:latin typeface="Calibri"/>
            <a:ea typeface="+mn-ea"/>
            <a:cs typeface="+mn-cs"/>
          </a:endParaRPr>
        </a:p>
      </dgm:t>
    </dgm:pt>
    <dgm:pt modelId="{A52A01E7-9435-4C3D-ACD8-27FF136B26D2}" type="sibTrans" cxnId="{55CB1B6B-2B40-46FC-B987-FD351E8C623F}">
      <dgm:prSet/>
      <dgm:spPr/>
      <dgm:t>
        <a:bodyPr/>
        <a:lstStyle/>
        <a:p>
          <a:endParaRPr lang="en-US"/>
        </a:p>
      </dgm:t>
    </dgm:pt>
    <dgm:pt modelId="{94C1FD9A-E569-4F0B-91CB-7A02EAEF5B41}">
      <dgm:prSet phldrT="[Text]"/>
      <dgm:spPr>
        <a:xfrm>
          <a:off x="1711444" y="2680678"/>
          <a:ext cx="1003971" cy="30608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gm:spPr>
      <dgm:t>
        <a:bodyPr/>
        <a:lstStyle/>
        <a:p>
          <a:r>
            <a:rPr lang="en-US">
              <a:solidFill>
                <a:sysClr val="windowText" lastClr="000000"/>
              </a:solidFill>
              <a:latin typeface="Calibri"/>
              <a:ea typeface="+mn-ea"/>
              <a:cs typeface="+mn-cs"/>
            </a:rPr>
            <a:t>Public Health Department</a:t>
          </a:r>
        </a:p>
      </dgm:t>
    </dgm:pt>
    <dgm:pt modelId="{7BB70D6D-CCA2-496B-9371-9B4A40FD3C3A}" type="parTrans" cxnId="{0586985A-7D40-466E-9FB6-FE3A22940AAD}">
      <dgm:prSet/>
      <dgm:spPr>
        <a:xfrm>
          <a:off x="1510649" y="2259806"/>
          <a:ext cx="200794" cy="573916"/>
        </a:xfrm>
        <a:custGeom>
          <a:avLst/>
          <a:gdLst/>
          <a:ahLst/>
          <a:cxnLst/>
          <a:rect l="0" t="0" r="0" b="0"/>
          <a:pathLst>
            <a:path>
              <a:moveTo>
                <a:pt x="0" y="0"/>
              </a:moveTo>
              <a:lnTo>
                <a:pt x="100397" y="0"/>
              </a:lnTo>
              <a:lnTo>
                <a:pt x="100397" y="573916"/>
              </a:lnTo>
              <a:lnTo>
                <a:pt x="200794" y="573916"/>
              </a:lnTo>
            </a:path>
          </a:pathLst>
        </a:custGeom>
        <a:noFill/>
        <a:ln w="25400" cap="flat" cmpd="sng" algn="ctr">
          <a:solidFill>
            <a:srgbClr val="4F81BD">
              <a:shade val="60000"/>
              <a:hueOff val="0"/>
              <a:satOff val="0"/>
              <a:lumOff val="0"/>
              <a:alphaOff val="0"/>
            </a:srgbClr>
          </a:solidFill>
          <a:prstDash val="solid"/>
        </a:ln>
        <a:effectLst/>
      </dgm:spPr>
      <dgm:t>
        <a:bodyPr/>
        <a:lstStyle/>
        <a:p>
          <a:endParaRPr lang="en-US">
            <a:solidFill>
              <a:sysClr val="windowText" lastClr="000000">
                <a:hueOff val="0"/>
                <a:satOff val="0"/>
                <a:lumOff val="0"/>
                <a:alphaOff val="0"/>
              </a:sysClr>
            </a:solidFill>
            <a:latin typeface="Calibri"/>
            <a:ea typeface="+mn-ea"/>
            <a:cs typeface="+mn-cs"/>
          </a:endParaRPr>
        </a:p>
      </dgm:t>
    </dgm:pt>
    <dgm:pt modelId="{68BE2404-46D8-4541-ABDB-73DB6A647EF1}" type="sibTrans" cxnId="{0586985A-7D40-466E-9FB6-FE3A22940AAD}">
      <dgm:prSet/>
      <dgm:spPr/>
      <dgm:t>
        <a:bodyPr/>
        <a:lstStyle/>
        <a:p>
          <a:endParaRPr lang="en-US"/>
        </a:p>
      </dgm:t>
    </dgm:pt>
    <dgm:pt modelId="{93418495-A175-40E7-A320-B1FA9F3F1192}">
      <dgm:prSet phldrT="[Text]"/>
      <dgm:spPr>
        <a:xfrm>
          <a:off x="1711444" y="3063289"/>
          <a:ext cx="1003971" cy="30608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gm:spPr>
      <dgm:t>
        <a:bodyPr/>
        <a:lstStyle/>
        <a:p>
          <a:r>
            <a:rPr lang="en-US">
              <a:solidFill>
                <a:sysClr val="windowText" lastClr="000000"/>
              </a:solidFill>
              <a:latin typeface="Calibri"/>
              <a:ea typeface="+mn-ea"/>
              <a:cs typeface="+mn-cs"/>
            </a:rPr>
            <a:t>Disaster &amp; Emergency</a:t>
          </a:r>
        </a:p>
      </dgm:t>
    </dgm:pt>
    <dgm:pt modelId="{A6C883AA-6CA4-461C-8658-47552A3EC998}" type="parTrans" cxnId="{35E224F6-2159-4F2A-8FEA-A29B76530920}">
      <dgm:prSet/>
      <dgm:spPr>
        <a:xfrm>
          <a:off x="1510649" y="2259806"/>
          <a:ext cx="200794" cy="956527"/>
        </a:xfrm>
        <a:custGeom>
          <a:avLst/>
          <a:gdLst/>
          <a:ahLst/>
          <a:cxnLst/>
          <a:rect l="0" t="0" r="0" b="0"/>
          <a:pathLst>
            <a:path>
              <a:moveTo>
                <a:pt x="0" y="0"/>
              </a:moveTo>
              <a:lnTo>
                <a:pt x="100397" y="0"/>
              </a:lnTo>
              <a:lnTo>
                <a:pt x="100397" y="956527"/>
              </a:lnTo>
              <a:lnTo>
                <a:pt x="200794" y="956527"/>
              </a:lnTo>
            </a:path>
          </a:pathLst>
        </a:custGeom>
        <a:noFill/>
        <a:ln w="25400" cap="flat" cmpd="sng" algn="ctr">
          <a:solidFill>
            <a:srgbClr val="4F81BD">
              <a:shade val="60000"/>
              <a:hueOff val="0"/>
              <a:satOff val="0"/>
              <a:lumOff val="0"/>
              <a:alphaOff val="0"/>
            </a:srgbClr>
          </a:solidFill>
          <a:prstDash val="solid"/>
        </a:ln>
        <a:effectLst/>
      </dgm:spPr>
      <dgm:t>
        <a:bodyPr/>
        <a:lstStyle/>
        <a:p>
          <a:endParaRPr lang="en-US">
            <a:solidFill>
              <a:sysClr val="windowText" lastClr="000000">
                <a:hueOff val="0"/>
                <a:satOff val="0"/>
                <a:lumOff val="0"/>
                <a:alphaOff val="0"/>
              </a:sysClr>
            </a:solidFill>
            <a:latin typeface="Calibri"/>
            <a:ea typeface="+mn-ea"/>
            <a:cs typeface="+mn-cs"/>
          </a:endParaRPr>
        </a:p>
      </dgm:t>
    </dgm:pt>
    <dgm:pt modelId="{F1B11976-A544-43A2-BF8B-99084A20597D}" type="sibTrans" cxnId="{35E224F6-2159-4F2A-8FEA-A29B76530920}">
      <dgm:prSet/>
      <dgm:spPr/>
      <dgm:t>
        <a:bodyPr/>
        <a:lstStyle/>
        <a:p>
          <a:endParaRPr lang="en-US"/>
        </a:p>
      </dgm:t>
    </dgm:pt>
    <dgm:pt modelId="{6E8C115B-1423-48E9-AF24-3D9833A37398}">
      <dgm:prSet phldrT="[Text]"/>
      <dgm:spPr>
        <a:xfrm>
          <a:off x="1711444" y="3828511"/>
          <a:ext cx="1003971" cy="30608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gm:spPr>
      <dgm:t>
        <a:bodyPr/>
        <a:lstStyle/>
        <a:p>
          <a:endParaRPr lang="en-US">
            <a:solidFill>
              <a:sysClr val="windowText" lastClr="000000"/>
            </a:solidFill>
            <a:latin typeface="Calibri"/>
            <a:ea typeface="+mn-ea"/>
            <a:cs typeface="+mn-cs"/>
          </a:endParaRPr>
        </a:p>
      </dgm:t>
    </dgm:pt>
    <dgm:pt modelId="{C12DA619-8C0B-4950-BE7E-AE0110430631}" type="parTrans" cxnId="{E95178CA-116C-48A3-AD01-34A64FC6DCCA}">
      <dgm:prSet/>
      <dgm:spPr>
        <a:xfrm>
          <a:off x="1510649" y="2259806"/>
          <a:ext cx="200794" cy="1721750"/>
        </a:xfrm>
        <a:custGeom>
          <a:avLst/>
          <a:gdLst/>
          <a:ahLst/>
          <a:cxnLst/>
          <a:rect l="0" t="0" r="0" b="0"/>
          <a:pathLst>
            <a:path>
              <a:moveTo>
                <a:pt x="0" y="0"/>
              </a:moveTo>
              <a:lnTo>
                <a:pt x="100397" y="0"/>
              </a:lnTo>
              <a:lnTo>
                <a:pt x="100397" y="1721750"/>
              </a:lnTo>
              <a:lnTo>
                <a:pt x="200794" y="1721750"/>
              </a:lnTo>
            </a:path>
          </a:pathLst>
        </a:custGeom>
        <a:noFill/>
        <a:ln w="25400" cap="flat" cmpd="sng" algn="ctr">
          <a:solidFill>
            <a:srgbClr val="4F81BD">
              <a:shade val="60000"/>
              <a:hueOff val="0"/>
              <a:satOff val="0"/>
              <a:lumOff val="0"/>
              <a:alphaOff val="0"/>
            </a:srgbClr>
          </a:solidFill>
          <a:prstDash val="solid"/>
        </a:ln>
        <a:effectLst/>
      </dgm:spPr>
      <dgm:t>
        <a:bodyPr/>
        <a:lstStyle/>
        <a:p>
          <a:endParaRPr lang="en-US">
            <a:solidFill>
              <a:sysClr val="windowText" lastClr="000000">
                <a:hueOff val="0"/>
                <a:satOff val="0"/>
                <a:lumOff val="0"/>
                <a:alphaOff val="0"/>
              </a:sysClr>
            </a:solidFill>
            <a:latin typeface="Calibri"/>
            <a:ea typeface="+mn-ea"/>
            <a:cs typeface="+mn-cs"/>
          </a:endParaRPr>
        </a:p>
      </dgm:t>
    </dgm:pt>
    <dgm:pt modelId="{9E782F7A-0920-4A66-9A83-BC26486D8888}" type="sibTrans" cxnId="{E95178CA-116C-48A3-AD01-34A64FC6DCCA}">
      <dgm:prSet/>
      <dgm:spPr/>
      <dgm:t>
        <a:bodyPr/>
        <a:lstStyle/>
        <a:p>
          <a:endParaRPr lang="en-US"/>
        </a:p>
      </dgm:t>
    </dgm:pt>
    <dgm:pt modelId="{5723E59B-928F-464A-8CAE-66594979D54F}">
      <dgm:prSet/>
      <dgm:spPr>
        <a:xfrm>
          <a:off x="2916210" y="385011"/>
          <a:ext cx="1003971" cy="30608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gm:spPr>
      <dgm:t>
        <a:bodyPr/>
        <a:lstStyle/>
        <a:p>
          <a:endParaRPr lang="en-US">
            <a:solidFill>
              <a:sysClr val="windowText" lastClr="000000"/>
            </a:solidFill>
            <a:latin typeface="Calibri"/>
            <a:ea typeface="+mn-ea"/>
            <a:cs typeface="+mn-cs"/>
          </a:endParaRPr>
        </a:p>
      </dgm:t>
    </dgm:pt>
    <dgm:pt modelId="{6430C09D-6217-4AE5-A544-3230D56DC5B4}" type="parTrans" cxnId="{31A6A13E-4821-483E-98B8-ADE00453AE04}">
      <dgm:prSet/>
      <dgm:spPr>
        <a:xfrm>
          <a:off x="2715415" y="492335"/>
          <a:ext cx="200794"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gm:spPr>
      <dgm:t>
        <a:bodyPr/>
        <a:lstStyle/>
        <a:p>
          <a:endParaRPr lang="en-US">
            <a:solidFill>
              <a:sysClr val="windowText" lastClr="000000">
                <a:hueOff val="0"/>
                <a:satOff val="0"/>
                <a:lumOff val="0"/>
                <a:alphaOff val="0"/>
              </a:sysClr>
            </a:solidFill>
            <a:latin typeface="Calibri"/>
            <a:ea typeface="+mn-ea"/>
            <a:cs typeface="+mn-cs"/>
          </a:endParaRPr>
        </a:p>
      </dgm:t>
    </dgm:pt>
    <dgm:pt modelId="{21D1A50A-8CB8-4478-A5CB-9FA44C32171C}" type="sibTrans" cxnId="{31A6A13E-4821-483E-98B8-ADE00453AE04}">
      <dgm:prSet/>
      <dgm:spPr/>
      <dgm:t>
        <a:bodyPr/>
        <a:lstStyle/>
        <a:p>
          <a:endParaRPr lang="en-US"/>
        </a:p>
      </dgm:t>
    </dgm:pt>
    <dgm:pt modelId="{DF198BA7-2276-4103-BFC6-215CB1E09415}" type="asst">
      <dgm:prSet phldrT="[Text]"/>
      <dgm:spPr>
        <a:xfrm>
          <a:off x="1711444" y="2399"/>
          <a:ext cx="1003971" cy="30608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gm:spPr>
      <dgm:t>
        <a:bodyPr/>
        <a:lstStyle/>
        <a:p>
          <a:r>
            <a:rPr lang="en-US">
              <a:solidFill>
                <a:sysClr val="windowText" lastClr="000000"/>
              </a:solidFill>
              <a:latin typeface="Calibri"/>
              <a:ea typeface="+mn-ea"/>
              <a:cs typeface="+mn-cs"/>
            </a:rPr>
            <a:t>Clerk &amp; Recorder</a:t>
          </a:r>
        </a:p>
      </dgm:t>
    </dgm:pt>
    <dgm:pt modelId="{DD540470-8C56-4502-B2BE-AB5548D74EA7}" type="parTrans" cxnId="{EB7ED697-19D2-458A-8603-4A461CB423C2}">
      <dgm:prSet/>
      <dgm:spPr>
        <a:xfrm>
          <a:off x="1510649" y="155444"/>
          <a:ext cx="200794" cy="2104361"/>
        </a:xfrm>
        <a:custGeom>
          <a:avLst/>
          <a:gdLst/>
          <a:ahLst/>
          <a:cxnLst/>
          <a:rect l="0" t="0" r="0" b="0"/>
          <a:pathLst>
            <a:path>
              <a:moveTo>
                <a:pt x="0" y="2104361"/>
              </a:moveTo>
              <a:lnTo>
                <a:pt x="100397" y="2104361"/>
              </a:lnTo>
              <a:lnTo>
                <a:pt x="100397" y="0"/>
              </a:lnTo>
              <a:lnTo>
                <a:pt x="200794" y="0"/>
              </a:lnTo>
            </a:path>
          </a:pathLst>
        </a:custGeom>
        <a:noFill/>
        <a:ln w="25400" cap="flat" cmpd="sng" algn="ctr">
          <a:solidFill>
            <a:srgbClr val="4F81BD">
              <a:shade val="60000"/>
              <a:hueOff val="0"/>
              <a:satOff val="0"/>
              <a:lumOff val="0"/>
              <a:alphaOff val="0"/>
            </a:srgbClr>
          </a:solidFill>
          <a:prstDash val="solid"/>
        </a:ln>
        <a:effectLst/>
      </dgm:spPr>
      <dgm:t>
        <a:bodyPr/>
        <a:lstStyle/>
        <a:p>
          <a:endParaRPr lang="en-US">
            <a:solidFill>
              <a:sysClr val="windowText" lastClr="000000">
                <a:hueOff val="0"/>
                <a:satOff val="0"/>
                <a:lumOff val="0"/>
                <a:alphaOff val="0"/>
              </a:sysClr>
            </a:solidFill>
            <a:latin typeface="Calibri"/>
            <a:ea typeface="+mn-ea"/>
            <a:cs typeface="+mn-cs"/>
          </a:endParaRPr>
        </a:p>
      </dgm:t>
    </dgm:pt>
    <dgm:pt modelId="{BC68EFB7-B0EB-4563-875D-9803F265C30A}" type="sibTrans" cxnId="{EB7ED697-19D2-458A-8603-4A461CB423C2}">
      <dgm:prSet/>
      <dgm:spPr/>
      <dgm:t>
        <a:bodyPr/>
        <a:lstStyle/>
        <a:p>
          <a:endParaRPr lang="en-US"/>
        </a:p>
      </dgm:t>
    </dgm:pt>
    <dgm:pt modelId="{40F1CCC4-2DBA-4E86-B057-645D1FFAFB5A}">
      <dgm:prSet/>
      <dgm:spPr>
        <a:xfrm>
          <a:off x="2916210" y="767622"/>
          <a:ext cx="1003971" cy="30608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gm:spPr>
      <dgm:t>
        <a:bodyPr/>
        <a:lstStyle/>
        <a:p>
          <a:endParaRPr lang="en-US">
            <a:solidFill>
              <a:sysClr val="windowText" lastClr="000000"/>
            </a:solidFill>
            <a:latin typeface="Calibri"/>
            <a:ea typeface="+mn-ea"/>
            <a:cs typeface="+mn-cs"/>
          </a:endParaRPr>
        </a:p>
      </dgm:t>
    </dgm:pt>
    <dgm:pt modelId="{7979867B-68F7-49A7-815F-31F36775F2E1}" type="parTrans" cxnId="{8EF7CD5E-8AD3-4661-90E0-ECE2B41473D8}">
      <dgm:prSet/>
      <dgm:spPr>
        <a:xfrm>
          <a:off x="2715415" y="874946"/>
          <a:ext cx="200794"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gm:spPr>
      <dgm:t>
        <a:bodyPr/>
        <a:lstStyle/>
        <a:p>
          <a:endParaRPr lang="en-US">
            <a:solidFill>
              <a:sysClr val="windowText" lastClr="000000">
                <a:hueOff val="0"/>
                <a:satOff val="0"/>
                <a:lumOff val="0"/>
                <a:alphaOff val="0"/>
              </a:sysClr>
            </a:solidFill>
            <a:latin typeface="Calibri"/>
            <a:ea typeface="+mn-ea"/>
            <a:cs typeface="+mn-cs"/>
          </a:endParaRPr>
        </a:p>
      </dgm:t>
    </dgm:pt>
    <dgm:pt modelId="{2E50CDD7-0154-45FA-B06E-F95AE9326CC5}" type="sibTrans" cxnId="{8EF7CD5E-8AD3-4661-90E0-ECE2B41473D8}">
      <dgm:prSet/>
      <dgm:spPr/>
      <dgm:t>
        <a:bodyPr/>
        <a:lstStyle/>
        <a:p>
          <a:endParaRPr lang="en-US"/>
        </a:p>
      </dgm:t>
    </dgm:pt>
    <dgm:pt modelId="{C8A7EE99-FF4F-4E15-8585-55A4AF78886D}">
      <dgm:prSet/>
      <dgm:spPr>
        <a:xfrm>
          <a:off x="2916210" y="1150233"/>
          <a:ext cx="1003971" cy="30608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gm:spPr>
      <dgm:t>
        <a:bodyPr/>
        <a:lstStyle/>
        <a:p>
          <a:endParaRPr lang="en-US">
            <a:solidFill>
              <a:sysClr val="windowText" lastClr="000000"/>
            </a:solidFill>
            <a:latin typeface="Calibri"/>
            <a:ea typeface="+mn-ea"/>
            <a:cs typeface="+mn-cs"/>
          </a:endParaRPr>
        </a:p>
      </dgm:t>
    </dgm:pt>
    <dgm:pt modelId="{78C1DE50-9DE6-4A73-A09A-24FC0AFA1CA3}" type="parTrans" cxnId="{0F0834E9-E4A6-40E9-851A-6A0C6388742B}">
      <dgm:prSet/>
      <dgm:spPr>
        <a:xfrm>
          <a:off x="2715415" y="1257558"/>
          <a:ext cx="200794"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gm:spPr>
      <dgm:t>
        <a:bodyPr/>
        <a:lstStyle/>
        <a:p>
          <a:endParaRPr lang="en-US">
            <a:solidFill>
              <a:sysClr val="windowText" lastClr="000000">
                <a:hueOff val="0"/>
                <a:satOff val="0"/>
                <a:lumOff val="0"/>
                <a:alphaOff val="0"/>
              </a:sysClr>
            </a:solidFill>
            <a:latin typeface="Calibri"/>
            <a:ea typeface="+mn-ea"/>
            <a:cs typeface="+mn-cs"/>
          </a:endParaRPr>
        </a:p>
      </dgm:t>
    </dgm:pt>
    <dgm:pt modelId="{8F12B2DC-8DA1-4D53-93E8-F428921F4316}" type="sibTrans" cxnId="{0F0834E9-E4A6-40E9-851A-6A0C6388742B}">
      <dgm:prSet/>
      <dgm:spPr/>
      <dgm:t>
        <a:bodyPr/>
        <a:lstStyle/>
        <a:p>
          <a:endParaRPr lang="en-US"/>
        </a:p>
      </dgm:t>
    </dgm:pt>
    <dgm:pt modelId="{49CEC1E9-6C47-4F06-87E7-CABA890A8F08}">
      <dgm:prSet/>
      <dgm:spPr>
        <a:xfrm>
          <a:off x="2916210" y="1532844"/>
          <a:ext cx="1003971" cy="30608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gm:spPr>
      <dgm:t>
        <a:bodyPr/>
        <a:lstStyle/>
        <a:p>
          <a:endParaRPr lang="en-US">
            <a:solidFill>
              <a:sysClr val="windowText" lastClr="000000"/>
            </a:solidFill>
            <a:latin typeface="Calibri"/>
            <a:ea typeface="+mn-ea"/>
            <a:cs typeface="+mn-cs"/>
          </a:endParaRPr>
        </a:p>
      </dgm:t>
    </dgm:pt>
    <dgm:pt modelId="{648215B4-43C3-4FA4-B8B0-52E858F7C4AC}" type="parTrans" cxnId="{AE324664-9F62-4749-974E-D19D4AA9CE03}">
      <dgm:prSet/>
      <dgm:spPr>
        <a:xfrm>
          <a:off x="2715415" y="1640169"/>
          <a:ext cx="200794"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gm:spPr>
      <dgm:t>
        <a:bodyPr/>
        <a:lstStyle/>
        <a:p>
          <a:endParaRPr lang="en-US">
            <a:solidFill>
              <a:sysClr val="windowText" lastClr="000000">
                <a:hueOff val="0"/>
                <a:satOff val="0"/>
                <a:lumOff val="0"/>
                <a:alphaOff val="0"/>
              </a:sysClr>
            </a:solidFill>
            <a:latin typeface="Calibri"/>
            <a:ea typeface="+mn-ea"/>
            <a:cs typeface="+mn-cs"/>
          </a:endParaRPr>
        </a:p>
      </dgm:t>
    </dgm:pt>
    <dgm:pt modelId="{FAA50B84-8017-40BD-AC09-97AFF0DD20B9}" type="sibTrans" cxnId="{AE324664-9F62-4749-974E-D19D4AA9CE03}">
      <dgm:prSet/>
      <dgm:spPr/>
      <dgm:t>
        <a:bodyPr/>
        <a:lstStyle/>
        <a:p>
          <a:endParaRPr lang="en-US"/>
        </a:p>
      </dgm:t>
    </dgm:pt>
    <dgm:pt modelId="{F5F2EE4D-6994-4AEB-BD72-3CA0348BF533}">
      <dgm:prSet/>
      <dgm:spPr>
        <a:xfrm>
          <a:off x="2916210" y="1915455"/>
          <a:ext cx="1003971" cy="30608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gm:spPr>
      <dgm:t>
        <a:bodyPr/>
        <a:lstStyle/>
        <a:p>
          <a:endParaRPr lang="en-US">
            <a:solidFill>
              <a:sysClr val="windowText" lastClr="000000"/>
            </a:solidFill>
            <a:latin typeface="Calibri"/>
            <a:ea typeface="+mn-ea"/>
            <a:cs typeface="+mn-cs"/>
          </a:endParaRPr>
        </a:p>
      </dgm:t>
    </dgm:pt>
    <dgm:pt modelId="{751A4A08-3D65-47FA-9CD8-6B3029C1AF31}" type="parTrans" cxnId="{FB3B74BA-3DFD-4DE7-8538-55371042B2EA}">
      <dgm:prSet/>
      <dgm:spPr>
        <a:xfrm>
          <a:off x="2715415" y="2022780"/>
          <a:ext cx="200794"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gm:spPr>
      <dgm:t>
        <a:bodyPr/>
        <a:lstStyle/>
        <a:p>
          <a:endParaRPr lang="en-US">
            <a:solidFill>
              <a:sysClr val="windowText" lastClr="000000">
                <a:hueOff val="0"/>
                <a:satOff val="0"/>
                <a:lumOff val="0"/>
                <a:alphaOff val="0"/>
              </a:sysClr>
            </a:solidFill>
            <a:latin typeface="Calibri"/>
            <a:ea typeface="+mn-ea"/>
            <a:cs typeface="+mn-cs"/>
          </a:endParaRPr>
        </a:p>
      </dgm:t>
    </dgm:pt>
    <dgm:pt modelId="{D6D74083-A192-454D-BC01-C51CB9EF93AA}" type="sibTrans" cxnId="{FB3B74BA-3DFD-4DE7-8538-55371042B2EA}">
      <dgm:prSet/>
      <dgm:spPr/>
      <dgm:t>
        <a:bodyPr/>
        <a:lstStyle/>
        <a:p>
          <a:endParaRPr lang="en-US"/>
        </a:p>
      </dgm:t>
    </dgm:pt>
    <dgm:pt modelId="{E94B6C56-93C7-4282-9652-7DB929577A9F}">
      <dgm:prSet/>
      <dgm:spPr>
        <a:xfrm>
          <a:off x="2916210" y="2298067"/>
          <a:ext cx="1003971" cy="30608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gm:spPr>
      <dgm:t>
        <a:bodyPr/>
        <a:lstStyle/>
        <a:p>
          <a:endParaRPr lang="en-US">
            <a:solidFill>
              <a:sysClr val="windowText" lastClr="000000"/>
            </a:solidFill>
            <a:latin typeface="Calibri"/>
            <a:ea typeface="+mn-ea"/>
            <a:cs typeface="+mn-cs"/>
          </a:endParaRPr>
        </a:p>
      </dgm:t>
    </dgm:pt>
    <dgm:pt modelId="{4CD76474-C759-4986-924F-B8D23F4C8BF7}" type="parTrans" cxnId="{02A7CFAF-74CC-4434-8E0D-3315E3BB878F}">
      <dgm:prSet/>
      <dgm:spPr>
        <a:xfrm>
          <a:off x="2715415" y="2405391"/>
          <a:ext cx="200794"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gm:spPr>
      <dgm:t>
        <a:bodyPr/>
        <a:lstStyle/>
        <a:p>
          <a:endParaRPr lang="en-US">
            <a:solidFill>
              <a:sysClr val="windowText" lastClr="000000">
                <a:hueOff val="0"/>
                <a:satOff val="0"/>
                <a:lumOff val="0"/>
                <a:alphaOff val="0"/>
              </a:sysClr>
            </a:solidFill>
            <a:latin typeface="Calibri"/>
            <a:ea typeface="+mn-ea"/>
            <a:cs typeface="+mn-cs"/>
          </a:endParaRPr>
        </a:p>
      </dgm:t>
    </dgm:pt>
    <dgm:pt modelId="{4A4150E9-7256-4363-942B-134F97DC78EF}" type="sibTrans" cxnId="{02A7CFAF-74CC-4434-8E0D-3315E3BB878F}">
      <dgm:prSet/>
      <dgm:spPr/>
      <dgm:t>
        <a:bodyPr/>
        <a:lstStyle/>
        <a:p>
          <a:endParaRPr lang="en-US"/>
        </a:p>
      </dgm:t>
    </dgm:pt>
    <dgm:pt modelId="{0A7E21EE-8BD2-47AC-BE71-BECDD809D606}">
      <dgm:prSet/>
      <dgm:spPr>
        <a:xfrm>
          <a:off x="2916210" y="2680678"/>
          <a:ext cx="1003971" cy="30608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gm:spPr>
      <dgm:t>
        <a:bodyPr/>
        <a:lstStyle/>
        <a:p>
          <a:endParaRPr lang="en-US">
            <a:solidFill>
              <a:sysClr val="windowText" lastClr="000000"/>
            </a:solidFill>
            <a:latin typeface="Calibri"/>
            <a:ea typeface="+mn-ea"/>
            <a:cs typeface="+mn-cs"/>
          </a:endParaRPr>
        </a:p>
      </dgm:t>
    </dgm:pt>
    <dgm:pt modelId="{A020438F-BDE9-4203-AC5E-7554F8774138}" type="parTrans" cxnId="{1C1BADFC-D118-4077-8264-0BD097D928A1}">
      <dgm:prSet/>
      <dgm:spPr>
        <a:xfrm>
          <a:off x="2715415" y="2788002"/>
          <a:ext cx="200794"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gm:spPr>
      <dgm:t>
        <a:bodyPr/>
        <a:lstStyle/>
        <a:p>
          <a:endParaRPr lang="en-US">
            <a:solidFill>
              <a:sysClr val="windowText" lastClr="000000">
                <a:hueOff val="0"/>
                <a:satOff val="0"/>
                <a:lumOff val="0"/>
                <a:alphaOff val="0"/>
              </a:sysClr>
            </a:solidFill>
            <a:latin typeface="Calibri"/>
            <a:ea typeface="+mn-ea"/>
            <a:cs typeface="+mn-cs"/>
          </a:endParaRPr>
        </a:p>
      </dgm:t>
    </dgm:pt>
    <dgm:pt modelId="{29809BE7-ED9F-4B6F-B934-ECAB46EC0023}" type="sibTrans" cxnId="{1C1BADFC-D118-4077-8264-0BD097D928A1}">
      <dgm:prSet/>
      <dgm:spPr/>
      <dgm:t>
        <a:bodyPr/>
        <a:lstStyle/>
        <a:p>
          <a:endParaRPr lang="en-US"/>
        </a:p>
      </dgm:t>
    </dgm:pt>
    <dgm:pt modelId="{55C2C1EF-4797-44B2-A71C-B1694139204D}">
      <dgm:prSet/>
      <dgm:spPr>
        <a:xfrm>
          <a:off x="1711444" y="3445900"/>
          <a:ext cx="1003971" cy="30608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gm:spPr>
      <dgm:t>
        <a:bodyPr/>
        <a:lstStyle/>
        <a:p>
          <a:r>
            <a:rPr lang="en-US">
              <a:solidFill>
                <a:sysClr val="windowText" lastClr="000000"/>
              </a:solidFill>
              <a:latin typeface="Calibri"/>
              <a:ea typeface="+mn-ea"/>
              <a:cs typeface="+mn-cs"/>
            </a:rPr>
            <a:t>Public Works</a:t>
          </a:r>
        </a:p>
      </dgm:t>
    </dgm:pt>
    <dgm:pt modelId="{F77B3C3D-2AE4-47FC-873B-254D42A717FC}" type="parTrans" cxnId="{CDCB95F0-CDCE-4C2C-ABEB-4E97E3D42B73}">
      <dgm:prSet/>
      <dgm:spPr>
        <a:xfrm>
          <a:off x="1510649" y="2259806"/>
          <a:ext cx="200794" cy="1339139"/>
        </a:xfrm>
        <a:custGeom>
          <a:avLst/>
          <a:gdLst/>
          <a:ahLst/>
          <a:cxnLst/>
          <a:rect l="0" t="0" r="0" b="0"/>
          <a:pathLst>
            <a:path>
              <a:moveTo>
                <a:pt x="0" y="0"/>
              </a:moveTo>
              <a:lnTo>
                <a:pt x="100397" y="0"/>
              </a:lnTo>
              <a:lnTo>
                <a:pt x="100397" y="1339139"/>
              </a:lnTo>
              <a:lnTo>
                <a:pt x="200794" y="1339139"/>
              </a:lnTo>
            </a:path>
          </a:pathLst>
        </a:custGeom>
        <a:noFill/>
        <a:ln w="25400" cap="flat" cmpd="sng" algn="ctr">
          <a:solidFill>
            <a:srgbClr val="4F81BD">
              <a:shade val="60000"/>
              <a:hueOff val="0"/>
              <a:satOff val="0"/>
              <a:lumOff val="0"/>
              <a:alphaOff val="0"/>
            </a:srgbClr>
          </a:solidFill>
          <a:prstDash val="solid"/>
        </a:ln>
        <a:effectLst/>
      </dgm:spPr>
      <dgm:t>
        <a:bodyPr/>
        <a:lstStyle/>
        <a:p>
          <a:endParaRPr lang="en-US">
            <a:solidFill>
              <a:sysClr val="windowText" lastClr="000000">
                <a:hueOff val="0"/>
                <a:satOff val="0"/>
                <a:lumOff val="0"/>
                <a:alphaOff val="0"/>
              </a:sysClr>
            </a:solidFill>
            <a:latin typeface="Calibri"/>
            <a:ea typeface="+mn-ea"/>
            <a:cs typeface="+mn-cs"/>
          </a:endParaRPr>
        </a:p>
      </dgm:t>
    </dgm:pt>
    <dgm:pt modelId="{19A43913-B5E8-4890-806D-0620DA310A9E}" type="sibTrans" cxnId="{CDCB95F0-CDCE-4C2C-ABEB-4E97E3D42B73}">
      <dgm:prSet/>
      <dgm:spPr/>
      <dgm:t>
        <a:bodyPr/>
        <a:lstStyle/>
        <a:p>
          <a:endParaRPr lang="en-US"/>
        </a:p>
      </dgm:t>
    </dgm:pt>
    <dgm:pt modelId="{B7C6850F-4C4C-49F4-A40B-12E7AE4A72AC}">
      <dgm:prSet/>
      <dgm:spPr>
        <a:xfrm>
          <a:off x="1711444" y="4211123"/>
          <a:ext cx="1003971" cy="30608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gm:spPr>
      <dgm:t>
        <a:bodyPr/>
        <a:lstStyle/>
        <a:p>
          <a:endParaRPr lang="en-US">
            <a:solidFill>
              <a:sysClr val="windowText" lastClr="000000"/>
            </a:solidFill>
            <a:latin typeface="Calibri"/>
            <a:ea typeface="+mn-ea"/>
            <a:cs typeface="+mn-cs"/>
          </a:endParaRPr>
        </a:p>
      </dgm:t>
    </dgm:pt>
    <dgm:pt modelId="{4B750467-C7EA-414D-90BE-5B66BF53E60D}" type="parTrans" cxnId="{430C1A08-0453-48C1-BDEE-D6884342CCAD}">
      <dgm:prSet/>
      <dgm:spPr>
        <a:xfrm>
          <a:off x="1510649" y="2259806"/>
          <a:ext cx="200794" cy="2104361"/>
        </a:xfrm>
        <a:custGeom>
          <a:avLst/>
          <a:gdLst/>
          <a:ahLst/>
          <a:cxnLst/>
          <a:rect l="0" t="0" r="0" b="0"/>
          <a:pathLst>
            <a:path>
              <a:moveTo>
                <a:pt x="0" y="0"/>
              </a:moveTo>
              <a:lnTo>
                <a:pt x="100397" y="0"/>
              </a:lnTo>
              <a:lnTo>
                <a:pt x="100397" y="2104361"/>
              </a:lnTo>
              <a:lnTo>
                <a:pt x="200794" y="2104361"/>
              </a:lnTo>
            </a:path>
          </a:pathLst>
        </a:custGeom>
        <a:noFill/>
        <a:ln w="25400" cap="flat" cmpd="sng" algn="ctr">
          <a:solidFill>
            <a:srgbClr val="4F81BD">
              <a:shade val="60000"/>
              <a:hueOff val="0"/>
              <a:satOff val="0"/>
              <a:lumOff val="0"/>
              <a:alphaOff val="0"/>
            </a:srgbClr>
          </a:solidFill>
          <a:prstDash val="solid"/>
        </a:ln>
        <a:effectLst/>
      </dgm:spPr>
      <dgm:t>
        <a:bodyPr/>
        <a:lstStyle/>
        <a:p>
          <a:endParaRPr lang="en-US">
            <a:solidFill>
              <a:sysClr val="windowText" lastClr="000000">
                <a:hueOff val="0"/>
                <a:satOff val="0"/>
                <a:lumOff val="0"/>
                <a:alphaOff val="0"/>
              </a:sysClr>
            </a:solidFill>
            <a:latin typeface="Calibri"/>
            <a:ea typeface="+mn-ea"/>
            <a:cs typeface="+mn-cs"/>
          </a:endParaRPr>
        </a:p>
      </dgm:t>
    </dgm:pt>
    <dgm:pt modelId="{DC133240-A201-490F-ADC9-44968525E86E}" type="sibTrans" cxnId="{430C1A08-0453-48C1-BDEE-D6884342CCAD}">
      <dgm:prSet/>
      <dgm:spPr/>
      <dgm:t>
        <a:bodyPr/>
        <a:lstStyle/>
        <a:p>
          <a:endParaRPr lang="en-US"/>
        </a:p>
      </dgm:t>
    </dgm:pt>
    <dgm:pt modelId="{E596CE7F-E55B-4B87-910E-473667878C08}">
      <dgm:prSet/>
      <dgm:spPr>
        <a:xfrm>
          <a:off x="2916210" y="3063289"/>
          <a:ext cx="1003971" cy="30608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gm:spPr>
      <dgm:t>
        <a:bodyPr/>
        <a:lstStyle/>
        <a:p>
          <a:endParaRPr lang="en-US">
            <a:solidFill>
              <a:sysClr val="windowText" lastClr="000000"/>
            </a:solidFill>
            <a:latin typeface="Calibri"/>
            <a:ea typeface="+mn-ea"/>
            <a:cs typeface="+mn-cs"/>
          </a:endParaRPr>
        </a:p>
      </dgm:t>
    </dgm:pt>
    <dgm:pt modelId="{68CAEA0D-48D8-4988-8859-A935DE3658C2}" type="parTrans" cxnId="{857BD9CD-3B53-4014-9A83-C5C3010A49D7}">
      <dgm:prSet/>
      <dgm:spPr>
        <a:xfrm>
          <a:off x="2715415" y="3170613"/>
          <a:ext cx="200794"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gm:spPr>
      <dgm:t>
        <a:bodyPr/>
        <a:lstStyle/>
        <a:p>
          <a:endParaRPr lang="en-US">
            <a:solidFill>
              <a:sysClr val="windowText" lastClr="000000">
                <a:hueOff val="0"/>
                <a:satOff val="0"/>
                <a:lumOff val="0"/>
                <a:alphaOff val="0"/>
              </a:sysClr>
            </a:solidFill>
            <a:latin typeface="Calibri"/>
            <a:ea typeface="+mn-ea"/>
            <a:cs typeface="+mn-cs"/>
          </a:endParaRPr>
        </a:p>
      </dgm:t>
    </dgm:pt>
    <dgm:pt modelId="{82CC76B8-27B7-4F93-ABBA-18509C7558C4}" type="sibTrans" cxnId="{857BD9CD-3B53-4014-9A83-C5C3010A49D7}">
      <dgm:prSet/>
      <dgm:spPr/>
      <dgm:t>
        <a:bodyPr/>
        <a:lstStyle/>
        <a:p>
          <a:endParaRPr lang="en-US"/>
        </a:p>
      </dgm:t>
    </dgm:pt>
    <dgm:pt modelId="{FCB4054C-6F8F-4E73-8DA4-30500C18BCB1}">
      <dgm:prSet/>
      <dgm:spPr>
        <a:xfrm>
          <a:off x="2916210" y="3445900"/>
          <a:ext cx="1003971" cy="30608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gm:spPr>
      <dgm:t>
        <a:bodyPr/>
        <a:lstStyle/>
        <a:p>
          <a:endParaRPr lang="en-US">
            <a:solidFill>
              <a:sysClr val="windowText" lastClr="000000"/>
            </a:solidFill>
            <a:latin typeface="Calibri"/>
            <a:ea typeface="+mn-ea"/>
            <a:cs typeface="+mn-cs"/>
          </a:endParaRPr>
        </a:p>
      </dgm:t>
    </dgm:pt>
    <dgm:pt modelId="{575CE793-A874-4B05-8375-8184161EF865}" type="parTrans" cxnId="{7526D8B1-9383-42BE-95DD-CC22F0B80A03}">
      <dgm:prSet/>
      <dgm:spPr>
        <a:xfrm>
          <a:off x="2715415" y="3553225"/>
          <a:ext cx="200794"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gm:spPr>
      <dgm:t>
        <a:bodyPr/>
        <a:lstStyle/>
        <a:p>
          <a:endParaRPr lang="en-US">
            <a:solidFill>
              <a:sysClr val="windowText" lastClr="000000">
                <a:hueOff val="0"/>
                <a:satOff val="0"/>
                <a:lumOff val="0"/>
                <a:alphaOff val="0"/>
              </a:sysClr>
            </a:solidFill>
            <a:latin typeface="Calibri"/>
            <a:ea typeface="+mn-ea"/>
            <a:cs typeface="+mn-cs"/>
          </a:endParaRPr>
        </a:p>
      </dgm:t>
    </dgm:pt>
    <dgm:pt modelId="{103DABDB-CD27-4A8A-A8DE-2104EBF82998}" type="sibTrans" cxnId="{7526D8B1-9383-42BE-95DD-CC22F0B80A03}">
      <dgm:prSet/>
      <dgm:spPr/>
      <dgm:t>
        <a:bodyPr/>
        <a:lstStyle/>
        <a:p>
          <a:endParaRPr lang="en-US"/>
        </a:p>
      </dgm:t>
    </dgm:pt>
    <dgm:pt modelId="{CE438EEB-DEDF-41B5-A767-624D3A039856}">
      <dgm:prSet/>
      <dgm:spPr>
        <a:xfrm>
          <a:off x="2916210" y="3828511"/>
          <a:ext cx="1003971" cy="30608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gm:spPr>
      <dgm:t>
        <a:bodyPr/>
        <a:lstStyle/>
        <a:p>
          <a:endParaRPr lang="en-US">
            <a:solidFill>
              <a:sysClr val="windowText" lastClr="000000"/>
            </a:solidFill>
            <a:latin typeface="Calibri"/>
            <a:ea typeface="+mn-ea"/>
            <a:cs typeface="+mn-cs"/>
          </a:endParaRPr>
        </a:p>
      </dgm:t>
    </dgm:pt>
    <dgm:pt modelId="{2B64A9F2-2AD5-4F88-9891-61D09BB8F9EB}" type="parTrans" cxnId="{27EA5F08-470F-49CA-886F-877A7AA905B1}">
      <dgm:prSet/>
      <dgm:spPr>
        <a:xfrm>
          <a:off x="2715415" y="3935836"/>
          <a:ext cx="200794"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gm:spPr>
      <dgm:t>
        <a:bodyPr/>
        <a:lstStyle/>
        <a:p>
          <a:endParaRPr lang="en-US">
            <a:solidFill>
              <a:sysClr val="windowText" lastClr="000000">
                <a:hueOff val="0"/>
                <a:satOff val="0"/>
                <a:lumOff val="0"/>
                <a:alphaOff val="0"/>
              </a:sysClr>
            </a:solidFill>
            <a:latin typeface="Calibri"/>
            <a:ea typeface="+mn-ea"/>
            <a:cs typeface="+mn-cs"/>
          </a:endParaRPr>
        </a:p>
      </dgm:t>
    </dgm:pt>
    <dgm:pt modelId="{83BAB9A8-B830-418F-8273-AAA1CFCE59A2}" type="sibTrans" cxnId="{27EA5F08-470F-49CA-886F-877A7AA905B1}">
      <dgm:prSet/>
      <dgm:spPr/>
      <dgm:t>
        <a:bodyPr/>
        <a:lstStyle/>
        <a:p>
          <a:endParaRPr lang="en-US"/>
        </a:p>
      </dgm:t>
    </dgm:pt>
    <dgm:pt modelId="{4DB0603A-E7FE-4208-BE24-BC986A1DDA99}">
      <dgm:prSet/>
      <dgm:spPr>
        <a:xfrm>
          <a:off x="2916210" y="4211123"/>
          <a:ext cx="1003971" cy="30608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gm:spPr>
      <dgm:t>
        <a:bodyPr/>
        <a:lstStyle/>
        <a:p>
          <a:endParaRPr lang="en-US">
            <a:solidFill>
              <a:sysClr val="windowText" lastClr="000000"/>
            </a:solidFill>
            <a:latin typeface="Calibri"/>
            <a:ea typeface="+mn-ea"/>
            <a:cs typeface="+mn-cs"/>
          </a:endParaRPr>
        </a:p>
      </dgm:t>
    </dgm:pt>
    <dgm:pt modelId="{D1BE7637-5F0A-4BE6-9979-8078D7BD9016}" type="parTrans" cxnId="{7D2C87C2-D558-4C11-BB4F-78907545CD25}">
      <dgm:prSet/>
      <dgm:spPr>
        <a:xfrm>
          <a:off x="2715415" y="4318447"/>
          <a:ext cx="200794"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gm:spPr>
      <dgm:t>
        <a:bodyPr/>
        <a:lstStyle/>
        <a:p>
          <a:endParaRPr lang="en-US">
            <a:solidFill>
              <a:sysClr val="windowText" lastClr="000000">
                <a:hueOff val="0"/>
                <a:satOff val="0"/>
                <a:lumOff val="0"/>
                <a:alphaOff val="0"/>
              </a:sysClr>
            </a:solidFill>
            <a:latin typeface="Calibri"/>
            <a:ea typeface="+mn-ea"/>
            <a:cs typeface="+mn-cs"/>
          </a:endParaRPr>
        </a:p>
      </dgm:t>
    </dgm:pt>
    <dgm:pt modelId="{1439C97D-1E15-45EC-B2F0-26A201D92659}" type="sibTrans" cxnId="{7D2C87C2-D558-4C11-BB4F-78907545CD25}">
      <dgm:prSet/>
      <dgm:spPr/>
      <dgm:t>
        <a:bodyPr/>
        <a:lstStyle/>
        <a:p>
          <a:endParaRPr lang="en-US"/>
        </a:p>
      </dgm:t>
    </dgm:pt>
    <dgm:pt modelId="{1B2171D1-2543-4198-9668-4070CF69E026}">
      <dgm:prSet/>
      <dgm:spPr>
        <a:xfrm>
          <a:off x="4120976" y="385011"/>
          <a:ext cx="1003971" cy="30608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gm:spPr>
      <dgm:t>
        <a:bodyPr/>
        <a:lstStyle/>
        <a:p>
          <a:endParaRPr lang="en-US">
            <a:solidFill>
              <a:sysClr val="windowText" lastClr="000000"/>
            </a:solidFill>
            <a:latin typeface="Calibri"/>
            <a:ea typeface="+mn-ea"/>
            <a:cs typeface="+mn-cs"/>
          </a:endParaRPr>
        </a:p>
      </dgm:t>
    </dgm:pt>
    <dgm:pt modelId="{2A699BEB-CC96-40D4-8155-49339DF2F22F}" type="parTrans" cxnId="{6B680754-C736-4CFE-ABB2-717DDD140CB7}">
      <dgm:prSet/>
      <dgm:spPr>
        <a:xfrm>
          <a:off x="3920181" y="492335"/>
          <a:ext cx="200794"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gm:spPr>
      <dgm:t>
        <a:bodyPr/>
        <a:lstStyle/>
        <a:p>
          <a:endParaRPr lang="en-US">
            <a:solidFill>
              <a:sysClr val="windowText" lastClr="000000">
                <a:hueOff val="0"/>
                <a:satOff val="0"/>
                <a:lumOff val="0"/>
                <a:alphaOff val="0"/>
              </a:sysClr>
            </a:solidFill>
            <a:latin typeface="Calibri"/>
            <a:ea typeface="+mn-ea"/>
            <a:cs typeface="+mn-cs"/>
          </a:endParaRPr>
        </a:p>
      </dgm:t>
    </dgm:pt>
    <dgm:pt modelId="{DE859481-77EC-449D-9CC4-53D14AEE35B3}" type="sibTrans" cxnId="{6B680754-C736-4CFE-ABB2-717DDD140CB7}">
      <dgm:prSet/>
      <dgm:spPr/>
      <dgm:t>
        <a:bodyPr/>
        <a:lstStyle/>
        <a:p>
          <a:endParaRPr lang="en-US"/>
        </a:p>
      </dgm:t>
    </dgm:pt>
    <dgm:pt modelId="{D1C8CA5D-282F-4E21-AA91-4AE1DFAA05B1}" type="asst">
      <dgm:prSet/>
      <dgm:spPr>
        <a:xfrm>
          <a:off x="4120976" y="2399"/>
          <a:ext cx="1003971" cy="30608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gm:spPr>
      <dgm:t>
        <a:bodyPr/>
        <a:lstStyle/>
        <a:p>
          <a:endParaRPr lang="en-US">
            <a:solidFill>
              <a:sysClr val="windowText" lastClr="000000"/>
            </a:solidFill>
            <a:latin typeface="Calibri"/>
            <a:ea typeface="+mn-ea"/>
            <a:cs typeface="+mn-cs"/>
          </a:endParaRPr>
        </a:p>
      </dgm:t>
    </dgm:pt>
    <dgm:pt modelId="{9C8502D1-B496-46AA-B365-BCEF3B48C9AC}" type="parTrans" cxnId="{B2AF41D1-41C1-4390-ABB0-B1CC363335E8}">
      <dgm:prSet/>
      <dgm:spPr>
        <a:xfrm>
          <a:off x="3920181" y="109724"/>
          <a:ext cx="200794"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gm:spPr>
      <dgm:t>
        <a:bodyPr/>
        <a:lstStyle/>
        <a:p>
          <a:endParaRPr lang="en-US">
            <a:solidFill>
              <a:sysClr val="windowText" lastClr="000000">
                <a:hueOff val="0"/>
                <a:satOff val="0"/>
                <a:lumOff val="0"/>
                <a:alphaOff val="0"/>
              </a:sysClr>
            </a:solidFill>
            <a:latin typeface="Calibri"/>
            <a:ea typeface="+mn-ea"/>
            <a:cs typeface="+mn-cs"/>
          </a:endParaRPr>
        </a:p>
      </dgm:t>
    </dgm:pt>
    <dgm:pt modelId="{BE6FEF81-4B60-4964-BC6A-BF0FE99B913C}" type="sibTrans" cxnId="{B2AF41D1-41C1-4390-ABB0-B1CC363335E8}">
      <dgm:prSet/>
      <dgm:spPr/>
      <dgm:t>
        <a:bodyPr/>
        <a:lstStyle/>
        <a:p>
          <a:endParaRPr lang="en-US"/>
        </a:p>
      </dgm:t>
    </dgm:pt>
    <dgm:pt modelId="{76D30E16-7EF8-4435-AA08-81FB5355AD03}">
      <dgm:prSet/>
      <dgm:spPr>
        <a:xfrm>
          <a:off x="4120976" y="767622"/>
          <a:ext cx="1003971" cy="30608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gm:spPr>
      <dgm:t>
        <a:bodyPr/>
        <a:lstStyle/>
        <a:p>
          <a:endParaRPr lang="en-US">
            <a:solidFill>
              <a:sysClr val="windowText" lastClr="000000"/>
            </a:solidFill>
            <a:latin typeface="Calibri"/>
            <a:ea typeface="+mn-ea"/>
            <a:cs typeface="+mn-cs"/>
          </a:endParaRPr>
        </a:p>
      </dgm:t>
    </dgm:pt>
    <dgm:pt modelId="{D3BDF668-73E0-41EF-9D3D-320D39A781AC}" type="parTrans" cxnId="{28CC0D68-3748-4D59-8A60-281C48EA77C6}">
      <dgm:prSet/>
      <dgm:spPr>
        <a:xfrm>
          <a:off x="3920181" y="874946"/>
          <a:ext cx="200794"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gm:spPr>
      <dgm:t>
        <a:bodyPr/>
        <a:lstStyle/>
        <a:p>
          <a:endParaRPr lang="en-US">
            <a:solidFill>
              <a:sysClr val="windowText" lastClr="000000">
                <a:hueOff val="0"/>
                <a:satOff val="0"/>
                <a:lumOff val="0"/>
                <a:alphaOff val="0"/>
              </a:sysClr>
            </a:solidFill>
            <a:latin typeface="Calibri"/>
            <a:ea typeface="+mn-ea"/>
            <a:cs typeface="+mn-cs"/>
          </a:endParaRPr>
        </a:p>
      </dgm:t>
    </dgm:pt>
    <dgm:pt modelId="{75121907-1DE8-44CB-A5D3-A85CB2545CB8}" type="sibTrans" cxnId="{28CC0D68-3748-4D59-8A60-281C48EA77C6}">
      <dgm:prSet/>
      <dgm:spPr/>
      <dgm:t>
        <a:bodyPr/>
        <a:lstStyle/>
        <a:p>
          <a:endParaRPr lang="en-US"/>
        </a:p>
      </dgm:t>
    </dgm:pt>
    <dgm:pt modelId="{A6F4095E-8145-4D44-B425-58ED58EDD763}">
      <dgm:prSet/>
      <dgm:spPr>
        <a:xfrm>
          <a:off x="4120976" y="1150233"/>
          <a:ext cx="1003971" cy="30608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gm:spPr>
      <dgm:t>
        <a:bodyPr/>
        <a:lstStyle/>
        <a:p>
          <a:endParaRPr lang="en-US">
            <a:solidFill>
              <a:sysClr val="windowText" lastClr="000000"/>
            </a:solidFill>
            <a:latin typeface="Calibri"/>
            <a:ea typeface="+mn-ea"/>
            <a:cs typeface="+mn-cs"/>
          </a:endParaRPr>
        </a:p>
      </dgm:t>
    </dgm:pt>
    <dgm:pt modelId="{EC404D27-2BD2-44E3-AEEC-0A1F03841F4C}" type="parTrans" cxnId="{F7C409A6-B8A2-4A90-B4B6-B580C058918F}">
      <dgm:prSet/>
      <dgm:spPr>
        <a:xfrm>
          <a:off x="3920181" y="1257558"/>
          <a:ext cx="200794"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gm:spPr>
      <dgm:t>
        <a:bodyPr/>
        <a:lstStyle/>
        <a:p>
          <a:endParaRPr lang="en-US">
            <a:solidFill>
              <a:sysClr val="windowText" lastClr="000000">
                <a:hueOff val="0"/>
                <a:satOff val="0"/>
                <a:lumOff val="0"/>
                <a:alphaOff val="0"/>
              </a:sysClr>
            </a:solidFill>
            <a:latin typeface="Calibri"/>
            <a:ea typeface="+mn-ea"/>
            <a:cs typeface="+mn-cs"/>
          </a:endParaRPr>
        </a:p>
      </dgm:t>
    </dgm:pt>
    <dgm:pt modelId="{619DB0B6-57E1-4A93-A9E8-4725619ED2D5}" type="sibTrans" cxnId="{F7C409A6-B8A2-4A90-B4B6-B580C058918F}">
      <dgm:prSet/>
      <dgm:spPr/>
      <dgm:t>
        <a:bodyPr/>
        <a:lstStyle/>
        <a:p>
          <a:endParaRPr lang="en-US"/>
        </a:p>
      </dgm:t>
    </dgm:pt>
    <dgm:pt modelId="{EF3282C0-0547-4477-AE5A-9ABEA8507271}">
      <dgm:prSet/>
      <dgm:spPr>
        <a:xfrm>
          <a:off x="4120976" y="1532844"/>
          <a:ext cx="1003971" cy="30608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gm:spPr>
      <dgm:t>
        <a:bodyPr/>
        <a:lstStyle/>
        <a:p>
          <a:endParaRPr lang="en-US">
            <a:solidFill>
              <a:sysClr val="windowText" lastClr="000000"/>
            </a:solidFill>
            <a:latin typeface="Calibri"/>
            <a:ea typeface="+mn-ea"/>
            <a:cs typeface="+mn-cs"/>
          </a:endParaRPr>
        </a:p>
      </dgm:t>
    </dgm:pt>
    <dgm:pt modelId="{51195757-4CF7-47FA-92E7-A22C203B5343}" type="parTrans" cxnId="{DD1F9630-CC7B-4843-901B-992CD0AC5C50}">
      <dgm:prSet/>
      <dgm:spPr>
        <a:xfrm>
          <a:off x="3920181" y="1640169"/>
          <a:ext cx="200794"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gm:spPr>
      <dgm:t>
        <a:bodyPr/>
        <a:lstStyle/>
        <a:p>
          <a:endParaRPr lang="en-US">
            <a:solidFill>
              <a:sysClr val="windowText" lastClr="000000">
                <a:hueOff val="0"/>
                <a:satOff val="0"/>
                <a:lumOff val="0"/>
                <a:alphaOff val="0"/>
              </a:sysClr>
            </a:solidFill>
            <a:latin typeface="Calibri"/>
            <a:ea typeface="+mn-ea"/>
            <a:cs typeface="+mn-cs"/>
          </a:endParaRPr>
        </a:p>
      </dgm:t>
    </dgm:pt>
    <dgm:pt modelId="{C28406AF-E532-4FF4-AD4F-214630809097}" type="sibTrans" cxnId="{DD1F9630-CC7B-4843-901B-992CD0AC5C50}">
      <dgm:prSet/>
      <dgm:spPr/>
      <dgm:t>
        <a:bodyPr/>
        <a:lstStyle/>
        <a:p>
          <a:endParaRPr lang="en-US"/>
        </a:p>
      </dgm:t>
    </dgm:pt>
    <dgm:pt modelId="{0EEF8CC8-D574-4C0E-BE9F-8494D84A80D4}">
      <dgm:prSet/>
      <dgm:spPr>
        <a:xfrm>
          <a:off x="5325742" y="1532844"/>
          <a:ext cx="1003971" cy="30608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gm:spPr>
      <dgm:t>
        <a:bodyPr/>
        <a:lstStyle/>
        <a:p>
          <a:endParaRPr lang="en-US">
            <a:solidFill>
              <a:sysClr val="windowText" lastClr="000000"/>
            </a:solidFill>
            <a:latin typeface="Calibri"/>
            <a:ea typeface="+mn-ea"/>
            <a:cs typeface="+mn-cs"/>
          </a:endParaRPr>
        </a:p>
      </dgm:t>
    </dgm:pt>
    <dgm:pt modelId="{098D39EB-A514-48EA-9528-8A9AF8F0DFB0}" type="parTrans" cxnId="{3D9DE757-D3FE-4346-8301-F8DB8A7B7B44}">
      <dgm:prSet/>
      <dgm:spPr>
        <a:xfrm>
          <a:off x="5124948" y="1640169"/>
          <a:ext cx="200794"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gm:spPr>
      <dgm:t>
        <a:bodyPr/>
        <a:lstStyle/>
        <a:p>
          <a:endParaRPr lang="en-US">
            <a:solidFill>
              <a:sysClr val="windowText" lastClr="000000">
                <a:hueOff val="0"/>
                <a:satOff val="0"/>
                <a:lumOff val="0"/>
                <a:alphaOff val="0"/>
              </a:sysClr>
            </a:solidFill>
            <a:latin typeface="Calibri"/>
            <a:ea typeface="+mn-ea"/>
            <a:cs typeface="+mn-cs"/>
          </a:endParaRPr>
        </a:p>
      </dgm:t>
    </dgm:pt>
    <dgm:pt modelId="{6087EE68-36B2-4F48-AD34-5D8797EAF058}" type="sibTrans" cxnId="{3D9DE757-D3FE-4346-8301-F8DB8A7B7B44}">
      <dgm:prSet/>
      <dgm:spPr/>
      <dgm:t>
        <a:bodyPr/>
        <a:lstStyle/>
        <a:p>
          <a:endParaRPr lang="en-US"/>
        </a:p>
      </dgm:t>
    </dgm:pt>
    <dgm:pt modelId="{86D80F7A-5CF9-4C25-9243-CEF581EEAB21}">
      <dgm:prSet/>
      <dgm:spPr>
        <a:xfrm>
          <a:off x="4120976" y="1915455"/>
          <a:ext cx="1003971" cy="30608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gm:spPr>
      <dgm:t>
        <a:bodyPr/>
        <a:lstStyle/>
        <a:p>
          <a:endParaRPr lang="en-US">
            <a:solidFill>
              <a:sysClr val="windowText" lastClr="000000"/>
            </a:solidFill>
            <a:latin typeface="Calibri"/>
            <a:ea typeface="+mn-ea"/>
            <a:cs typeface="+mn-cs"/>
          </a:endParaRPr>
        </a:p>
      </dgm:t>
    </dgm:pt>
    <dgm:pt modelId="{070AD1BC-F955-40E6-8FB2-D6C749E229D0}" type="parTrans" cxnId="{B2531D87-C524-4510-B3DC-3B139589941F}">
      <dgm:prSet/>
      <dgm:spPr>
        <a:xfrm>
          <a:off x="3920181" y="2022780"/>
          <a:ext cx="200794"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gm:spPr>
      <dgm:t>
        <a:bodyPr/>
        <a:lstStyle/>
        <a:p>
          <a:endParaRPr lang="en-US">
            <a:solidFill>
              <a:sysClr val="windowText" lastClr="000000">
                <a:hueOff val="0"/>
                <a:satOff val="0"/>
                <a:lumOff val="0"/>
                <a:alphaOff val="0"/>
              </a:sysClr>
            </a:solidFill>
            <a:latin typeface="Calibri"/>
            <a:ea typeface="+mn-ea"/>
            <a:cs typeface="+mn-cs"/>
          </a:endParaRPr>
        </a:p>
      </dgm:t>
    </dgm:pt>
    <dgm:pt modelId="{EDE8495F-ED1C-4EAB-869F-303A429604F8}" type="sibTrans" cxnId="{B2531D87-C524-4510-B3DC-3B139589941F}">
      <dgm:prSet/>
      <dgm:spPr/>
      <dgm:t>
        <a:bodyPr/>
        <a:lstStyle/>
        <a:p>
          <a:endParaRPr lang="en-US"/>
        </a:p>
      </dgm:t>
    </dgm:pt>
    <dgm:pt modelId="{A726B48D-715D-4166-A8DF-789A2CFED5A9}">
      <dgm:prSet/>
      <dgm:spPr>
        <a:xfrm>
          <a:off x="4120976" y="2298067"/>
          <a:ext cx="1003971" cy="30608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gm:spPr>
      <dgm:t>
        <a:bodyPr/>
        <a:lstStyle/>
        <a:p>
          <a:endParaRPr lang="en-US">
            <a:solidFill>
              <a:sysClr val="windowText" lastClr="000000"/>
            </a:solidFill>
            <a:latin typeface="Calibri"/>
            <a:ea typeface="+mn-ea"/>
            <a:cs typeface="+mn-cs"/>
          </a:endParaRPr>
        </a:p>
      </dgm:t>
    </dgm:pt>
    <dgm:pt modelId="{B47F92FB-B635-41F0-AA79-77F2C07525D3}" type="parTrans" cxnId="{1745E29F-DA1B-4708-9F12-DB8CFDD354F8}">
      <dgm:prSet/>
      <dgm:spPr>
        <a:xfrm>
          <a:off x="3920181" y="2405391"/>
          <a:ext cx="200794"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gm:spPr>
      <dgm:t>
        <a:bodyPr/>
        <a:lstStyle/>
        <a:p>
          <a:endParaRPr lang="en-US">
            <a:solidFill>
              <a:sysClr val="windowText" lastClr="000000">
                <a:hueOff val="0"/>
                <a:satOff val="0"/>
                <a:lumOff val="0"/>
                <a:alphaOff val="0"/>
              </a:sysClr>
            </a:solidFill>
            <a:latin typeface="Calibri"/>
            <a:ea typeface="+mn-ea"/>
            <a:cs typeface="+mn-cs"/>
          </a:endParaRPr>
        </a:p>
      </dgm:t>
    </dgm:pt>
    <dgm:pt modelId="{E8B44771-7FEB-49D1-A2E1-E3032F666FA1}" type="sibTrans" cxnId="{1745E29F-DA1B-4708-9F12-DB8CFDD354F8}">
      <dgm:prSet/>
      <dgm:spPr/>
      <dgm:t>
        <a:bodyPr/>
        <a:lstStyle/>
        <a:p>
          <a:endParaRPr lang="en-US"/>
        </a:p>
      </dgm:t>
    </dgm:pt>
    <dgm:pt modelId="{39B6CE81-F785-46AD-B14C-33ADF23F510C}">
      <dgm:prSet/>
      <dgm:spPr>
        <a:xfrm>
          <a:off x="4120976" y="2680678"/>
          <a:ext cx="1003971" cy="30608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gm:spPr>
      <dgm:t>
        <a:bodyPr/>
        <a:lstStyle/>
        <a:p>
          <a:endParaRPr lang="en-US">
            <a:solidFill>
              <a:sysClr val="windowText" lastClr="000000"/>
            </a:solidFill>
            <a:latin typeface="Calibri"/>
            <a:ea typeface="+mn-ea"/>
            <a:cs typeface="+mn-cs"/>
          </a:endParaRPr>
        </a:p>
      </dgm:t>
    </dgm:pt>
    <dgm:pt modelId="{CE282E9F-7B49-4C5D-82B6-7824C92D869C}" type="parTrans" cxnId="{89C8B68C-47F7-4CF7-80DB-B1681F22D380}">
      <dgm:prSet/>
      <dgm:spPr>
        <a:xfrm>
          <a:off x="3920181" y="2788002"/>
          <a:ext cx="200794"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gm:spPr>
      <dgm:t>
        <a:bodyPr/>
        <a:lstStyle/>
        <a:p>
          <a:endParaRPr lang="en-US">
            <a:solidFill>
              <a:sysClr val="windowText" lastClr="000000">
                <a:hueOff val="0"/>
                <a:satOff val="0"/>
                <a:lumOff val="0"/>
                <a:alphaOff val="0"/>
              </a:sysClr>
            </a:solidFill>
            <a:latin typeface="Calibri"/>
            <a:ea typeface="+mn-ea"/>
            <a:cs typeface="+mn-cs"/>
          </a:endParaRPr>
        </a:p>
      </dgm:t>
    </dgm:pt>
    <dgm:pt modelId="{51C72938-3C14-4F3C-ABEB-54A5373DE03C}" type="sibTrans" cxnId="{89C8B68C-47F7-4CF7-80DB-B1681F22D380}">
      <dgm:prSet/>
      <dgm:spPr/>
      <dgm:t>
        <a:bodyPr/>
        <a:lstStyle/>
        <a:p>
          <a:endParaRPr lang="en-US"/>
        </a:p>
      </dgm:t>
    </dgm:pt>
    <dgm:pt modelId="{128B5C5C-23CE-4D5B-8999-6EF0E1C6CB22}">
      <dgm:prSet/>
      <dgm:spPr>
        <a:xfrm>
          <a:off x="4120976" y="3063289"/>
          <a:ext cx="1003971" cy="30608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gm:spPr>
      <dgm:t>
        <a:bodyPr/>
        <a:lstStyle/>
        <a:p>
          <a:endParaRPr lang="en-US">
            <a:solidFill>
              <a:sysClr val="windowText" lastClr="000000"/>
            </a:solidFill>
            <a:latin typeface="Calibri"/>
            <a:ea typeface="+mn-ea"/>
            <a:cs typeface="+mn-cs"/>
          </a:endParaRPr>
        </a:p>
      </dgm:t>
    </dgm:pt>
    <dgm:pt modelId="{A6ECC292-938B-4F6E-A6E7-A4D0D48E0F25}" type="parTrans" cxnId="{A4561A13-2093-47D2-AD6F-D7E89DA72063}">
      <dgm:prSet/>
      <dgm:spPr>
        <a:xfrm>
          <a:off x="3920181" y="3170613"/>
          <a:ext cx="200794"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gm:spPr>
      <dgm:t>
        <a:bodyPr/>
        <a:lstStyle/>
        <a:p>
          <a:endParaRPr lang="en-US">
            <a:solidFill>
              <a:sysClr val="windowText" lastClr="000000">
                <a:hueOff val="0"/>
                <a:satOff val="0"/>
                <a:lumOff val="0"/>
                <a:alphaOff val="0"/>
              </a:sysClr>
            </a:solidFill>
            <a:latin typeface="Calibri"/>
            <a:ea typeface="+mn-ea"/>
            <a:cs typeface="+mn-cs"/>
          </a:endParaRPr>
        </a:p>
      </dgm:t>
    </dgm:pt>
    <dgm:pt modelId="{9A5E1887-B306-4EF7-AB06-9F0184952F12}" type="sibTrans" cxnId="{A4561A13-2093-47D2-AD6F-D7E89DA72063}">
      <dgm:prSet/>
      <dgm:spPr/>
      <dgm:t>
        <a:bodyPr/>
        <a:lstStyle/>
        <a:p>
          <a:endParaRPr lang="en-US"/>
        </a:p>
      </dgm:t>
    </dgm:pt>
    <dgm:pt modelId="{7F0D2BD1-5F70-4E3F-9CF8-D15E97034704}">
      <dgm:prSet/>
      <dgm:spPr>
        <a:xfrm>
          <a:off x="4120976" y="3445900"/>
          <a:ext cx="1003971" cy="30608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gm:spPr>
      <dgm:t>
        <a:bodyPr/>
        <a:lstStyle/>
        <a:p>
          <a:endParaRPr lang="en-US">
            <a:solidFill>
              <a:sysClr val="windowText" lastClr="000000"/>
            </a:solidFill>
            <a:latin typeface="Calibri"/>
            <a:ea typeface="+mn-ea"/>
            <a:cs typeface="+mn-cs"/>
          </a:endParaRPr>
        </a:p>
      </dgm:t>
    </dgm:pt>
    <dgm:pt modelId="{6197AA90-E56A-4248-BD01-8D42DF661AF7}" type="parTrans" cxnId="{42E91232-3A89-4758-822E-71E7F205F40D}">
      <dgm:prSet/>
      <dgm:spPr>
        <a:xfrm>
          <a:off x="3920181" y="3553225"/>
          <a:ext cx="200794"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gm:spPr>
      <dgm:t>
        <a:bodyPr/>
        <a:lstStyle/>
        <a:p>
          <a:endParaRPr lang="en-US">
            <a:solidFill>
              <a:sysClr val="windowText" lastClr="000000">
                <a:hueOff val="0"/>
                <a:satOff val="0"/>
                <a:lumOff val="0"/>
                <a:alphaOff val="0"/>
              </a:sysClr>
            </a:solidFill>
            <a:latin typeface="Calibri"/>
            <a:ea typeface="+mn-ea"/>
            <a:cs typeface="+mn-cs"/>
          </a:endParaRPr>
        </a:p>
      </dgm:t>
    </dgm:pt>
    <dgm:pt modelId="{9B3C6FC3-4998-4FF2-9C22-0337F65C77FE}" type="sibTrans" cxnId="{42E91232-3A89-4758-822E-71E7F205F40D}">
      <dgm:prSet/>
      <dgm:spPr/>
      <dgm:t>
        <a:bodyPr/>
        <a:lstStyle/>
        <a:p>
          <a:endParaRPr lang="en-US"/>
        </a:p>
      </dgm:t>
    </dgm:pt>
    <dgm:pt modelId="{394D2B52-C60B-4537-BFC7-183C8FBBF966}">
      <dgm:prSet/>
      <dgm:spPr>
        <a:xfrm>
          <a:off x="4120976" y="3828511"/>
          <a:ext cx="1003971" cy="30608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gm:spPr>
      <dgm:t>
        <a:bodyPr/>
        <a:lstStyle/>
        <a:p>
          <a:endParaRPr lang="en-US">
            <a:solidFill>
              <a:sysClr val="windowText" lastClr="000000"/>
            </a:solidFill>
            <a:latin typeface="Calibri"/>
            <a:ea typeface="+mn-ea"/>
            <a:cs typeface="+mn-cs"/>
          </a:endParaRPr>
        </a:p>
      </dgm:t>
    </dgm:pt>
    <dgm:pt modelId="{AA1C4E91-7741-4490-96A7-2EB3DF8416BD}" type="parTrans" cxnId="{54A6E122-0A13-4760-A1D1-BD87D3BEA3A4}">
      <dgm:prSet/>
      <dgm:spPr>
        <a:xfrm>
          <a:off x="3920181" y="3935836"/>
          <a:ext cx="200794"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gm:spPr>
      <dgm:t>
        <a:bodyPr/>
        <a:lstStyle/>
        <a:p>
          <a:endParaRPr lang="en-US">
            <a:solidFill>
              <a:sysClr val="windowText" lastClr="000000">
                <a:hueOff val="0"/>
                <a:satOff val="0"/>
                <a:lumOff val="0"/>
                <a:alphaOff val="0"/>
              </a:sysClr>
            </a:solidFill>
            <a:latin typeface="Calibri"/>
            <a:ea typeface="+mn-ea"/>
            <a:cs typeface="+mn-cs"/>
          </a:endParaRPr>
        </a:p>
      </dgm:t>
    </dgm:pt>
    <dgm:pt modelId="{0B0701AA-0DDE-4796-B5CD-F5E33FEE976E}" type="sibTrans" cxnId="{54A6E122-0A13-4760-A1D1-BD87D3BEA3A4}">
      <dgm:prSet/>
      <dgm:spPr/>
      <dgm:t>
        <a:bodyPr/>
        <a:lstStyle/>
        <a:p>
          <a:endParaRPr lang="en-US"/>
        </a:p>
      </dgm:t>
    </dgm:pt>
    <dgm:pt modelId="{459105A0-DFB4-47C3-AD80-2A4B32458A77}">
      <dgm:prSet/>
      <dgm:spPr>
        <a:xfrm>
          <a:off x="4120976" y="4211123"/>
          <a:ext cx="1003971" cy="30608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gm:spPr>
      <dgm:t>
        <a:bodyPr/>
        <a:lstStyle/>
        <a:p>
          <a:endParaRPr lang="en-US">
            <a:solidFill>
              <a:sysClr val="windowText" lastClr="000000"/>
            </a:solidFill>
            <a:latin typeface="Calibri"/>
            <a:ea typeface="+mn-ea"/>
            <a:cs typeface="+mn-cs"/>
          </a:endParaRPr>
        </a:p>
      </dgm:t>
    </dgm:pt>
    <dgm:pt modelId="{AEA118ED-715D-4610-87EB-B1E44023A783}" type="parTrans" cxnId="{52FD3EE7-AF30-4AA2-9EF2-4BF0AC95ABF8}">
      <dgm:prSet/>
      <dgm:spPr>
        <a:xfrm>
          <a:off x="3920181" y="4318447"/>
          <a:ext cx="200794"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gm:spPr>
      <dgm:t>
        <a:bodyPr/>
        <a:lstStyle/>
        <a:p>
          <a:endParaRPr lang="en-US">
            <a:solidFill>
              <a:sysClr val="windowText" lastClr="000000">
                <a:hueOff val="0"/>
                <a:satOff val="0"/>
                <a:lumOff val="0"/>
                <a:alphaOff val="0"/>
              </a:sysClr>
            </a:solidFill>
            <a:latin typeface="Calibri"/>
            <a:ea typeface="+mn-ea"/>
            <a:cs typeface="+mn-cs"/>
          </a:endParaRPr>
        </a:p>
      </dgm:t>
    </dgm:pt>
    <dgm:pt modelId="{8DF29F31-1032-4E6F-BCFA-A7296D018871}" type="sibTrans" cxnId="{52FD3EE7-AF30-4AA2-9EF2-4BF0AC95ABF8}">
      <dgm:prSet/>
      <dgm:spPr/>
      <dgm:t>
        <a:bodyPr/>
        <a:lstStyle/>
        <a:p>
          <a:endParaRPr lang="en-US"/>
        </a:p>
      </dgm:t>
    </dgm:pt>
    <dgm:pt modelId="{A98946A4-2BF0-429D-BDE1-E41F54FF9BFB}">
      <dgm:prSet/>
      <dgm:spPr>
        <a:xfrm>
          <a:off x="5325742" y="2680678"/>
          <a:ext cx="1003971" cy="30608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gm:spPr>
      <dgm:t>
        <a:bodyPr/>
        <a:lstStyle/>
        <a:p>
          <a:endParaRPr lang="en-US">
            <a:solidFill>
              <a:sysClr val="windowText" lastClr="000000"/>
            </a:solidFill>
            <a:latin typeface="Calibri"/>
            <a:ea typeface="+mn-ea"/>
            <a:cs typeface="+mn-cs"/>
          </a:endParaRPr>
        </a:p>
      </dgm:t>
    </dgm:pt>
    <dgm:pt modelId="{B761D074-7E93-4793-B5FD-DF4610C8E6FB}" type="parTrans" cxnId="{662BEE25-F5B9-4051-BE65-0BEADFEA968C}">
      <dgm:prSet/>
      <dgm:spPr>
        <a:xfrm>
          <a:off x="5124948" y="2788002"/>
          <a:ext cx="200794"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gm:spPr>
      <dgm:t>
        <a:bodyPr/>
        <a:lstStyle/>
        <a:p>
          <a:endParaRPr lang="en-US">
            <a:solidFill>
              <a:sysClr val="windowText" lastClr="000000">
                <a:hueOff val="0"/>
                <a:satOff val="0"/>
                <a:lumOff val="0"/>
                <a:alphaOff val="0"/>
              </a:sysClr>
            </a:solidFill>
            <a:latin typeface="Calibri"/>
            <a:ea typeface="+mn-ea"/>
            <a:cs typeface="+mn-cs"/>
          </a:endParaRPr>
        </a:p>
      </dgm:t>
    </dgm:pt>
    <dgm:pt modelId="{D2519DC7-1CB6-4974-8888-C834854B03DB}" type="sibTrans" cxnId="{662BEE25-F5B9-4051-BE65-0BEADFEA968C}">
      <dgm:prSet/>
      <dgm:spPr/>
      <dgm:t>
        <a:bodyPr/>
        <a:lstStyle/>
        <a:p>
          <a:endParaRPr lang="en-US"/>
        </a:p>
      </dgm:t>
    </dgm:pt>
    <dgm:pt modelId="{20292FD0-45BF-4C73-8F8E-B5CBF6529D5C}">
      <dgm:prSet/>
      <dgm:spPr>
        <a:xfrm>
          <a:off x="5325742" y="3063289"/>
          <a:ext cx="1003971" cy="30608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gm:spPr>
      <dgm:t>
        <a:bodyPr/>
        <a:lstStyle/>
        <a:p>
          <a:endParaRPr lang="en-US">
            <a:solidFill>
              <a:sysClr val="windowText" lastClr="000000"/>
            </a:solidFill>
            <a:latin typeface="Calibri"/>
            <a:ea typeface="+mn-ea"/>
            <a:cs typeface="+mn-cs"/>
          </a:endParaRPr>
        </a:p>
      </dgm:t>
    </dgm:pt>
    <dgm:pt modelId="{83C6D64E-9D39-423F-9D82-7B27F0851DC0}" type="parTrans" cxnId="{D97E221D-1693-4732-A5A2-32411D03930B}">
      <dgm:prSet/>
      <dgm:spPr>
        <a:xfrm>
          <a:off x="5124948" y="3170613"/>
          <a:ext cx="200794"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gm:spPr>
      <dgm:t>
        <a:bodyPr/>
        <a:lstStyle/>
        <a:p>
          <a:endParaRPr lang="en-US">
            <a:solidFill>
              <a:sysClr val="windowText" lastClr="000000">
                <a:hueOff val="0"/>
                <a:satOff val="0"/>
                <a:lumOff val="0"/>
                <a:alphaOff val="0"/>
              </a:sysClr>
            </a:solidFill>
            <a:latin typeface="Calibri"/>
            <a:ea typeface="+mn-ea"/>
            <a:cs typeface="+mn-cs"/>
          </a:endParaRPr>
        </a:p>
      </dgm:t>
    </dgm:pt>
    <dgm:pt modelId="{CF343961-CF94-4065-B1A5-2106E919BFD9}" type="sibTrans" cxnId="{D97E221D-1693-4732-A5A2-32411D03930B}">
      <dgm:prSet/>
      <dgm:spPr/>
      <dgm:t>
        <a:bodyPr/>
        <a:lstStyle/>
        <a:p>
          <a:endParaRPr lang="en-US"/>
        </a:p>
      </dgm:t>
    </dgm:pt>
    <dgm:pt modelId="{128FBC05-2EB1-4644-B97B-95D7B27B47E7}">
      <dgm:prSet/>
      <dgm:spPr>
        <a:xfrm>
          <a:off x="5325742" y="3445900"/>
          <a:ext cx="1003971" cy="30608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gm:spPr>
      <dgm:t>
        <a:bodyPr/>
        <a:lstStyle/>
        <a:p>
          <a:endParaRPr lang="en-US">
            <a:solidFill>
              <a:sysClr val="windowText" lastClr="000000"/>
            </a:solidFill>
            <a:latin typeface="Calibri"/>
            <a:ea typeface="+mn-ea"/>
            <a:cs typeface="+mn-cs"/>
          </a:endParaRPr>
        </a:p>
      </dgm:t>
    </dgm:pt>
    <dgm:pt modelId="{9D3EC416-9DB0-48BF-ABF9-4EA5C46E2431}" type="parTrans" cxnId="{6FBA5966-F044-4852-9AA5-E5E656F21824}">
      <dgm:prSet/>
      <dgm:spPr>
        <a:xfrm>
          <a:off x="5124948" y="3553225"/>
          <a:ext cx="200794"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gm:spPr>
      <dgm:t>
        <a:bodyPr/>
        <a:lstStyle/>
        <a:p>
          <a:endParaRPr lang="en-US">
            <a:solidFill>
              <a:sysClr val="windowText" lastClr="000000">
                <a:hueOff val="0"/>
                <a:satOff val="0"/>
                <a:lumOff val="0"/>
                <a:alphaOff val="0"/>
              </a:sysClr>
            </a:solidFill>
            <a:latin typeface="Calibri"/>
            <a:ea typeface="+mn-ea"/>
            <a:cs typeface="+mn-cs"/>
          </a:endParaRPr>
        </a:p>
      </dgm:t>
    </dgm:pt>
    <dgm:pt modelId="{2996F70B-E0A0-4B77-BD3E-5B67FC6FD2B9}" type="sibTrans" cxnId="{6FBA5966-F044-4852-9AA5-E5E656F21824}">
      <dgm:prSet/>
      <dgm:spPr/>
      <dgm:t>
        <a:bodyPr/>
        <a:lstStyle/>
        <a:p>
          <a:endParaRPr lang="en-US"/>
        </a:p>
      </dgm:t>
    </dgm:pt>
    <dgm:pt modelId="{7A2BBB66-3B62-4010-BA34-8B1AAB006188}">
      <dgm:prSet/>
      <dgm:spPr>
        <a:xfrm>
          <a:off x="5325742" y="3828511"/>
          <a:ext cx="1003971" cy="30608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gm:spPr>
      <dgm:t>
        <a:bodyPr/>
        <a:lstStyle/>
        <a:p>
          <a:endParaRPr lang="en-US">
            <a:solidFill>
              <a:sysClr val="windowText" lastClr="000000"/>
            </a:solidFill>
            <a:latin typeface="Calibri"/>
            <a:ea typeface="+mn-ea"/>
            <a:cs typeface="+mn-cs"/>
          </a:endParaRPr>
        </a:p>
      </dgm:t>
    </dgm:pt>
    <dgm:pt modelId="{294912FF-631F-453F-8797-6F67F95CF501}" type="parTrans" cxnId="{53762974-03B3-4693-B723-CB180E5C52E8}">
      <dgm:prSet/>
      <dgm:spPr>
        <a:xfrm>
          <a:off x="5124948" y="3935836"/>
          <a:ext cx="200794"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gm:spPr>
      <dgm:t>
        <a:bodyPr/>
        <a:lstStyle/>
        <a:p>
          <a:endParaRPr lang="en-US">
            <a:solidFill>
              <a:sysClr val="windowText" lastClr="000000">
                <a:hueOff val="0"/>
                <a:satOff val="0"/>
                <a:lumOff val="0"/>
                <a:alphaOff val="0"/>
              </a:sysClr>
            </a:solidFill>
            <a:latin typeface="Calibri"/>
            <a:ea typeface="+mn-ea"/>
            <a:cs typeface="+mn-cs"/>
          </a:endParaRPr>
        </a:p>
      </dgm:t>
    </dgm:pt>
    <dgm:pt modelId="{CC530D50-9188-4D44-9542-249E1FB87B08}" type="sibTrans" cxnId="{53762974-03B3-4693-B723-CB180E5C52E8}">
      <dgm:prSet/>
      <dgm:spPr/>
      <dgm:t>
        <a:bodyPr/>
        <a:lstStyle/>
        <a:p>
          <a:endParaRPr lang="en-US"/>
        </a:p>
      </dgm:t>
    </dgm:pt>
    <dgm:pt modelId="{12659BA4-2F9B-40E1-BA3D-D4E595ECA291}">
      <dgm:prSet/>
      <dgm:spPr>
        <a:xfrm>
          <a:off x="5325742" y="4211123"/>
          <a:ext cx="1003971" cy="30608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gm:spPr>
      <dgm:t>
        <a:bodyPr/>
        <a:lstStyle/>
        <a:p>
          <a:endParaRPr lang="en-US">
            <a:solidFill>
              <a:sysClr val="windowText" lastClr="000000"/>
            </a:solidFill>
            <a:latin typeface="Calibri"/>
            <a:ea typeface="+mn-ea"/>
            <a:cs typeface="+mn-cs"/>
          </a:endParaRPr>
        </a:p>
      </dgm:t>
    </dgm:pt>
    <dgm:pt modelId="{BBA24CA9-7C95-49A6-AC39-9C81BF74F227}" type="parTrans" cxnId="{2FB16C44-17AF-4C88-8227-78F67AFBE1A3}">
      <dgm:prSet/>
      <dgm:spPr>
        <a:xfrm>
          <a:off x="5124948" y="4318447"/>
          <a:ext cx="200794"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gm:spPr>
      <dgm:t>
        <a:bodyPr/>
        <a:lstStyle/>
        <a:p>
          <a:endParaRPr lang="en-US">
            <a:solidFill>
              <a:sysClr val="windowText" lastClr="000000">
                <a:hueOff val="0"/>
                <a:satOff val="0"/>
                <a:lumOff val="0"/>
                <a:alphaOff val="0"/>
              </a:sysClr>
            </a:solidFill>
            <a:latin typeface="Calibri"/>
            <a:ea typeface="+mn-ea"/>
            <a:cs typeface="+mn-cs"/>
          </a:endParaRPr>
        </a:p>
      </dgm:t>
    </dgm:pt>
    <dgm:pt modelId="{202DB076-9A75-4C44-B25D-41CD99B2EC6E}" type="sibTrans" cxnId="{2FB16C44-17AF-4C88-8227-78F67AFBE1A3}">
      <dgm:prSet/>
      <dgm:spPr/>
      <dgm:t>
        <a:bodyPr/>
        <a:lstStyle/>
        <a:p>
          <a:endParaRPr lang="en-US"/>
        </a:p>
      </dgm:t>
    </dgm:pt>
    <dgm:pt modelId="{D57D4617-557C-4DBE-B9C9-8DCB61F84123}">
      <dgm:prSet/>
      <dgm:spPr>
        <a:xfrm>
          <a:off x="5325742" y="2298067"/>
          <a:ext cx="1003971" cy="30608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gm:spPr>
      <dgm:t>
        <a:bodyPr/>
        <a:lstStyle/>
        <a:p>
          <a:endParaRPr lang="en-US">
            <a:solidFill>
              <a:sysClr val="windowText" lastClr="000000"/>
            </a:solidFill>
            <a:latin typeface="Calibri"/>
            <a:ea typeface="+mn-ea"/>
            <a:cs typeface="+mn-cs"/>
          </a:endParaRPr>
        </a:p>
      </dgm:t>
    </dgm:pt>
    <dgm:pt modelId="{90A43347-9A49-4CCE-BF77-11099A409E8C}" type="parTrans" cxnId="{DC198CCC-06BB-46F1-9DF8-CB0A790513C9}">
      <dgm:prSet/>
      <dgm:spPr>
        <a:xfrm>
          <a:off x="5124948" y="2405391"/>
          <a:ext cx="200794"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gm:spPr>
      <dgm:t>
        <a:bodyPr/>
        <a:lstStyle/>
        <a:p>
          <a:endParaRPr lang="en-US">
            <a:solidFill>
              <a:sysClr val="windowText" lastClr="000000">
                <a:hueOff val="0"/>
                <a:satOff val="0"/>
                <a:lumOff val="0"/>
                <a:alphaOff val="0"/>
              </a:sysClr>
            </a:solidFill>
            <a:latin typeface="Calibri"/>
            <a:ea typeface="+mn-ea"/>
            <a:cs typeface="+mn-cs"/>
          </a:endParaRPr>
        </a:p>
      </dgm:t>
    </dgm:pt>
    <dgm:pt modelId="{DAFF3408-2EC8-4817-AE73-413E07277086}" type="sibTrans" cxnId="{DC198CCC-06BB-46F1-9DF8-CB0A790513C9}">
      <dgm:prSet/>
      <dgm:spPr/>
      <dgm:t>
        <a:bodyPr/>
        <a:lstStyle/>
        <a:p>
          <a:endParaRPr lang="en-US"/>
        </a:p>
      </dgm:t>
    </dgm:pt>
    <dgm:pt modelId="{2B53957E-614C-441F-87D4-DB05CF7A0D12}" type="asst">
      <dgm:prSet/>
      <dgm:spPr>
        <a:xfrm>
          <a:off x="5325742" y="2399"/>
          <a:ext cx="1003971" cy="30608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gm:spPr>
      <dgm:t>
        <a:bodyPr/>
        <a:lstStyle/>
        <a:p>
          <a:endParaRPr lang="en-US">
            <a:solidFill>
              <a:sysClr val="windowText" lastClr="000000"/>
            </a:solidFill>
            <a:latin typeface="Calibri"/>
            <a:ea typeface="+mn-ea"/>
            <a:cs typeface="+mn-cs"/>
          </a:endParaRPr>
        </a:p>
      </dgm:t>
    </dgm:pt>
    <dgm:pt modelId="{99FDB5DA-277E-41AF-ADE2-435A9401BDD0}" type="parTrans" cxnId="{D48EFEB9-D607-48C9-8EA1-08AEB6767F5D}">
      <dgm:prSet/>
      <dgm:spPr>
        <a:xfrm>
          <a:off x="5124948" y="109724"/>
          <a:ext cx="200794"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gm:spPr>
      <dgm:t>
        <a:bodyPr/>
        <a:lstStyle/>
        <a:p>
          <a:endParaRPr lang="en-US">
            <a:solidFill>
              <a:sysClr val="windowText" lastClr="000000">
                <a:hueOff val="0"/>
                <a:satOff val="0"/>
                <a:lumOff val="0"/>
                <a:alphaOff val="0"/>
              </a:sysClr>
            </a:solidFill>
            <a:latin typeface="Calibri"/>
            <a:ea typeface="+mn-ea"/>
            <a:cs typeface="+mn-cs"/>
          </a:endParaRPr>
        </a:p>
      </dgm:t>
    </dgm:pt>
    <dgm:pt modelId="{5E4F3D0C-B1E3-41F4-9285-986E724D8AD5}" type="sibTrans" cxnId="{D48EFEB9-D607-48C9-8EA1-08AEB6767F5D}">
      <dgm:prSet/>
      <dgm:spPr/>
      <dgm:t>
        <a:bodyPr/>
        <a:lstStyle/>
        <a:p>
          <a:endParaRPr lang="en-US"/>
        </a:p>
      </dgm:t>
    </dgm:pt>
    <dgm:pt modelId="{15A848C9-8E94-4B29-B9D8-41988EC6B833}">
      <dgm:prSet/>
      <dgm:spPr>
        <a:xfrm>
          <a:off x="5325742" y="385011"/>
          <a:ext cx="1003971" cy="30608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gm:spPr>
      <dgm:t>
        <a:bodyPr/>
        <a:lstStyle/>
        <a:p>
          <a:endParaRPr lang="en-US">
            <a:solidFill>
              <a:sysClr val="windowText" lastClr="000000"/>
            </a:solidFill>
            <a:latin typeface="Calibri"/>
            <a:ea typeface="+mn-ea"/>
            <a:cs typeface="+mn-cs"/>
          </a:endParaRPr>
        </a:p>
      </dgm:t>
    </dgm:pt>
    <dgm:pt modelId="{6275B1A6-2D78-40ED-B8D3-1CDDC42BFAA8}" type="parTrans" cxnId="{F208A2C0-1032-45E7-A00E-8CA59C237629}">
      <dgm:prSet/>
      <dgm:spPr>
        <a:xfrm>
          <a:off x="5124948" y="492335"/>
          <a:ext cx="200794"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gm:spPr>
      <dgm:t>
        <a:bodyPr/>
        <a:lstStyle/>
        <a:p>
          <a:endParaRPr lang="en-US">
            <a:solidFill>
              <a:sysClr val="windowText" lastClr="000000">
                <a:hueOff val="0"/>
                <a:satOff val="0"/>
                <a:lumOff val="0"/>
                <a:alphaOff val="0"/>
              </a:sysClr>
            </a:solidFill>
            <a:latin typeface="Calibri"/>
            <a:ea typeface="+mn-ea"/>
            <a:cs typeface="+mn-cs"/>
          </a:endParaRPr>
        </a:p>
      </dgm:t>
    </dgm:pt>
    <dgm:pt modelId="{1E5A9377-9128-44E6-B96B-6870CB910343}" type="sibTrans" cxnId="{F208A2C0-1032-45E7-A00E-8CA59C237629}">
      <dgm:prSet/>
      <dgm:spPr/>
      <dgm:t>
        <a:bodyPr/>
        <a:lstStyle/>
        <a:p>
          <a:endParaRPr lang="en-US"/>
        </a:p>
      </dgm:t>
    </dgm:pt>
    <dgm:pt modelId="{C8C1F1D7-2143-4DD6-BEEC-1C8A29A35882}">
      <dgm:prSet/>
      <dgm:spPr>
        <a:xfrm>
          <a:off x="5325742" y="767622"/>
          <a:ext cx="1003971" cy="30608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gm:spPr>
      <dgm:t>
        <a:bodyPr/>
        <a:lstStyle/>
        <a:p>
          <a:endParaRPr lang="en-US">
            <a:solidFill>
              <a:sysClr val="windowText" lastClr="000000"/>
            </a:solidFill>
            <a:latin typeface="Calibri"/>
            <a:ea typeface="+mn-ea"/>
            <a:cs typeface="+mn-cs"/>
          </a:endParaRPr>
        </a:p>
      </dgm:t>
    </dgm:pt>
    <dgm:pt modelId="{7920A356-85C3-49D6-A2F5-C1F1A277646C}" type="parTrans" cxnId="{E75CC345-241D-4BF6-B8D4-C314E063FDAC}">
      <dgm:prSet/>
      <dgm:spPr>
        <a:xfrm>
          <a:off x="5124948" y="874946"/>
          <a:ext cx="200794"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gm:spPr>
      <dgm:t>
        <a:bodyPr/>
        <a:lstStyle/>
        <a:p>
          <a:endParaRPr lang="en-US">
            <a:solidFill>
              <a:sysClr val="windowText" lastClr="000000">
                <a:hueOff val="0"/>
                <a:satOff val="0"/>
                <a:lumOff val="0"/>
                <a:alphaOff val="0"/>
              </a:sysClr>
            </a:solidFill>
            <a:latin typeface="Calibri"/>
            <a:ea typeface="+mn-ea"/>
            <a:cs typeface="+mn-cs"/>
          </a:endParaRPr>
        </a:p>
      </dgm:t>
    </dgm:pt>
    <dgm:pt modelId="{83835261-B1B4-4793-9AD7-C7E6F3725325}" type="sibTrans" cxnId="{E75CC345-241D-4BF6-B8D4-C314E063FDAC}">
      <dgm:prSet/>
      <dgm:spPr/>
      <dgm:t>
        <a:bodyPr/>
        <a:lstStyle/>
        <a:p>
          <a:endParaRPr lang="en-US"/>
        </a:p>
      </dgm:t>
    </dgm:pt>
    <dgm:pt modelId="{310D7EA5-1AD6-48D3-9996-6BE5C17EB9EC}">
      <dgm:prSet/>
      <dgm:spPr>
        <a:xfrm>
          <a:off x="5325742" y="1150233"/>
          <a:ext cx="1003971" cy="30608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gm:spPr>
      <dgm:t>
        <a:bodyPr/>
        <a:lstStyle/>
        <a:p>
          <a:endParaRPr lang="en-US">
            <a:solidFill>
              <a:sysClr val="windowText" lastClr="000000"/>
            </a:solidFill>
            <a:latin typeface="Calibri"/>
            <a:ea typeface="+mn-ea"/>
            <a:cs typeface="+mn-cs"/>
          </a:endParaRPr>
        </a:p>
      </dgm:t>
    </dgm:pt>
    <dgm:pt modelId="{C9B787A2-811F-41AE-96FE-89C4F307E71B}" type="parTrans" cxnId="{CBA296B7-2440-4209-B1CF-99B23CB9D744}">
      <dgm:prSet/>
      <dgm:spPr>
        <a:xfrm>
          <a:off x="5124948" y="1257558"/>
          <a:ext cx="200794"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gm:spPr>
      <dgm:t>
        <a:bodyPr/>
        <a:lstStyle/>
        <a:p>
          <a:endParaRPr lang="en-US">
            <a:solidFill>
              <a:sysClr val="windowText" lastClr="000000">
                <a:hueOff val="0"/>
                <a:satOff val="0"/>
                <a:lumOff val="0"/>
                <a:alphaOff val="0"/>
              </a:sysClr>
            </a:solidFill>
            <a:latin typeface="Calibri"/>
            <a:ea typeface="+mn-ea"/>
            <a:cs typeface="+mn-cs"/>
          </a:endParaRPr>
        </a:p>
      </dgm:t>
    </dgm:pt>
    <dgm:pt modelId="{71691980-2008-40BA-B4A6-E2E0C7967DA4}" type="sibTrans" cxnId="{CBA296B7-2440-4209-B1CF-99B23CB9D744}">
      <dgm:prSet/>
      <dgm:spPr/>
      <dgm:t>
        <a:bodyPr/>
        <a:lstStyle/>
        <a:p>
          <a:endParaRPr lang="en-US"/>
        </a:p>
      </dgm:t>
    </dgm:pt>
    <dgm:pt modelId="{E736D83E-688D-4380-9498-89DC9C653F7B}">
      <dgm:prSet/>
      <dgm:spPr>
        <a:xfrm>
          <a:off x="5325742" y="1915455"/>
          <a:ext cx="1003971" cy="30608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gm:spPr>
      <dgm:t>
        <a:bodyPr/>
        <a:lstStyle/>
        <a:p>
          <a:endParaRPr lang="en-US">
            <a:solidFill>
              <a:sysClr val="windowText" lastClr="000000"/>
            </a:solidFill>
            <a:latin typeface="Calibri"/>
            <a:ea typeface="+mn-ea"/>
            <a:cs typeface="+mn-cs"/>
          </a:endParaRPr>
        </a:p>
      </dgm:t>
    </dgm:pt>
    <dgm:pt modelId="{612176E9-AF94-4B3B-A9B4-E4267E290651}" type="parTrans" cxnId="{B7269598-8B94-42C4-80EF-D2DC27D2C6FF}">
      <dgm:prSet/>
      <dgm:spPr>
        <a:xfrm>
          <a:off x="5124948" y="2022780"/>
          <a:ext cx="200794"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gm:spPr>
      <dgm:t>
        <a:bodyPr/>
        <a:lstStyle/>
        <a:p>
          <a:endParaRPr lang="en-US">
            <a:solidFill>
              <a:sysClr val="windowText" lastClr="000000">
                <a:hueOff val="0"/>
                <a:satOff val="0"/>
                <a:lumOff val="0"/>
                <a:alphaOff val="0"/>
              </a:sysClr>
            </a:solidFill>
            <a:latin typeface="Calibri"/>
            <a:ea typeface="+mn-ea"/>
            <a:cs typeface="+mn-cs"/>
          </a:endParaRPr>
        </a:p>
      </dgm:t>
    </dgm:pt>
    <dgm:pt modelId="{0B8E80D0-0E8F-4081-B282-9A44245CF978}" type="sibTrans" cxnId="{B7269598-8B94-42C4-80EF-D2DC27D2C6FF}">
      <dgm:prSet/>
      <dgm:spPr/>
      <dgm:t>
        <a:bodyPr/>
        <a:lstStyle/>
        <a:p>
          <a:endParaRPr lang="en-US"/>
        </a:p>
      </dgm:t>
    </dgm:pt>
    <dgm:pt modelId="{24E5E1A7-8EB8-45EB-8334-6B72E79E6921}" type="asst">
      <dgm:prSet/>
      <dgm:spPr/>
      <dgm:t>
        <a:bodyPr/>
        <a:lstStyle/>
        <a:p>
          <a:endParaRPr lang="en-US"/>
        </a:p>
      </dgm:t>
    </dgm:pt>
    <dgm:pt modelId="{37472B59-1E0E-4DBE-86EE-B3DFDF8AAB2C}" type="parTrans" cxnId="{75EB5EF4-A24A-41A5-8207-D306941AD720}">
      <dgm:prSet/>
      <dgm:spPr/>
      <dgm:t>
        <a:bodyPr/>
        <a:lstStyle/>
        <a:p>
          <a:endParaRPr lang="en-US"/>
        </a:p>
      </dgm:t>
    </dgm:pt>
    <dgm:pt modelId="{016545A5-0313-4FA7-AC4D-BF9926C367C5}" type="sibTrans" cxnId="{75EB5EF4-A24A-41A5-8207-D306941AD720}">
      <dgm:prSet/>
      <dgm:spPr/>
      <dgm:t>
        <a:bodyPr/>
        <a:lstStyle/>
        <a:p>
          <a:endParaRPr lang="en-US"/>
        </a:p>
      </dgm:t>
    </dgm:pt>
    <dgm:pt modelId="{01717B91-FF8C-4211-A67D-103CA97B264F}">
      <dgm:prSet/>
      <dgm:spPr/>
      <dgm:t>
        <a:bodyPr/>
        <a:lstStyle/>
        <a:p>
          <a:endParaRPr lang="en-US"/>
        </a:p>
      </dgm:t>
    </dgm:pt>
    <dgm:pt modelId="{ADE6DA45-2B3A-4BB7-9CF3-4F3F8D6C71F3}" type="parTrans" cxnId="{5A7DEB76-F55D-419D-9914-BF43E164EED6}">
      <dgm:prSet/>
      <dgm:spPr/>
      <dgm:t>
        <a:bodyPr/>
        <a:lstStyle/>
        <a:p>
          <a:endParaRPr lang="en-US"/>
        </a:p>
      </dgm:t>
    </dgm:pt>
    <dgm:pt modelId="{32A60E48-8A42-472D-BEE2-A3B6A264481B}" type="sibTrans" cxnId="{5A7DEB76-F55D-419D-9914-BF43E164EED6}">
      <dgm:prSet/>
      <dgm:spPr/>
      <dgm:t>
        <a:bodyPr/>
        <a:lstStyle/>
        <a:p>
          <a:endParaRPr lang="en-US"/>
        </a:p>
      </dgm:t>
    </dgm:pt>
    <dgm:pt modelId="{A01CBD6D-115C-4FCB-86FB-346BF561FE61}">
      <dgm:prSet/>
      <dgm:spPr/>
      <dgm:t>
        <a:bodyPr/>
        <a:lstStyle/>
        <a:p>
          <a:endParaRPr lang="en-US"/>
        </a:p>
      </dgm:t>
    </dgm:pt>
    <dgm:pt modelId="{CDEB1A4B-ACBC-4766-870F-979240348409}" type="parTrans" cxnId="{31F0D0A5-CC53-4851-9CD3-F462E4CD4B9B}">
      <dgm:prSet/>
      <dgm:spPr/>
      <dgm:t>
        <a:bodyPr/>
        <a:lstStyle/>
        <a:p>
          <a:endParaRPr lang="en-US"/>
        </a:p>
      </dgm:t>
    </dgm:pt>
    <dgm:pt modelId="{4C656634-E8CE-4836-B377-6A0B65961EC3}" type="sibTrans" cxnId="{31F0D0A5-CC53-4851-9CD3-F462E4CD4B9B}">
      <dgm:prSet/>
      <dgm:spPr/>
      <dgm:t>
        <a:bodyPr/>
        <a:lstStyle/>
        <a:p>
          <a:endParaRPr lang="en-US"/>
        </a:p>
      </dgm:t>
    </dgm:pt>
    <dgm:pt modelId="{C3ACA7E9-1E15-489C-8C32-B3D12558993D}">
      <dgm:prSet/>
      <dgm:spPr/>
      <dgm:t>
        <a:bodyPr/>
        <a:lstStyle/>
        <a:p>
          <a:endParaRPr lang="en-US"/>
        </a:p>
      </dgm:t>
    </dgm:pt>
    <dgm:pt modelId="{324CF696-B893-45A4-945B-42B34CE6902A}" type="parTrans" cxnId="{99F7FA27-9D46-4D20-A7D6-18EE5F20AE4D}">
      <dgm:prSet/>
      <dgm:spPr/>
      <dgm:t>
        <a:bodyPr/>
        <a:lstStyle/>
        <a:p>
          <a:endParaRPr lang="en-US"/>
        </a:p>
      </dgm:t>
    </dgm:pt>
    <dgm:pt modelId="{1FD7D4C0-7EB8-456E-9776-7D4A80B64AB1}" type="sibTrans" cxnId="{99F7FA27-9D46-4D20-A7D6-18EE5F20AE4D}">
      <dgm:prSet/>
      <dgm:spPr/>
      <dgm:t>
        <a:bodyPr/>
        <a:lstStyle/>
        <a:p>
          <a:endParaRPr lang="en-US"/>
        </a:p>
      </dgm:t>
    </dgm:pt>
    <dgm:pt modelId="{0ACD857E-2205-4839-9086-9F4FB87C5F7F}">
      <dgm:prSet/>
      <dgm:spPr/>
      <dgm:t>
        <a:bodyPr/>
        <a:lstStyle/>
        <a:p>
          <a:endParaRPr lang="en-US"/>
        </a:p>
      </dgm:t>
    </dgm:pt>
    <dgm:pt modelId="{969A1087-1237-46A4-A72A-F267C7C80441}" type="parTrans" cxnId="{C6017E04-121E-4308-B84C-25B2D38EE225}">
      <dgm:prSet/>
      <dgm:spPr/>
      <dgm:t>
        <a:bodyPr/>
        <a:lstStyle/>
        <a:p>
          <a:endParaRPr lang="en-US"/>
        </a:p>
      </dgm:t>
    </dgm:pt>
    <dgm:pt modelId="{50E38DD2-EA49-433A-A76C-62893EA311AE}" type="sibTrans" cxnId="{C6017E04-121E-4308-B84C-25B2D38EE225}">
      <dgm:prSet/>
      <dgm:spPr/>
      <dgm:t>
        <a:bodyPr/>
        <a:lstStyle/>
        <a:p>
          <a:endParaRPr lang="en-US"/>
        </a:p>
      </dgm:t>
    </dgm:pt>
    <dgm:pt modelId="{12697DAB-BC1B-4D0B-86D1-04E85F97082D}">
      <dgm:prSet/>
      <dgm:spPr/>
      <dgm:t>
        <a:bodyPr/>
        <a:lstStyle/>
        <a:p>
          <a:endParaRPr lang="en-US"/>
        </a:p>
      </dgm:t>
    </dgm:pt>
    <dgm:pt modelId="{ABCB734B-65E1-45D6-81A2-7EAD0C5EA304}" type="parTrans" cxnId="{B700C794-D2FE-46DA-B705-77607D786BB4}">
      <dgm:prSet/>
      <dgm:spPr/>
      <dgm:t>
        <a:bodyPr/>
        <a:lstStyle/>
        <a:p>
          <a:endParaRPr lang="en-US"/>
        </a:p>
      </dgm:t>
    </dgm:pt>
    <dgm:pt modelId="{BC179CFF-2292-4C94-BB39-36EE613399FE}" type="sibTrans" cxnId="{B700C794-D2FE-46DA-B705-77607D786BB4}">
      <dgm:prSet/>
      <dgm:spPr/>
      <dgm:t>
        <a:bodyPr/>
        <a:lstStyle/>
        <a:p>
          <a:endParaRPr lang="en-US"/>
        </a:p>
      </dgm:t>
    </dgm:pt>
    <dgm:pt modelId="{B0266DD2-039D-4552-8914-1299E7228D19}">
      <dgm:prSet/>
      <dgm:spPr/>
      <dgm:t>
        <a:bodyPr/>
        <a:lstStyle/>
        <a:p>
          <a:endParaRPr lang="en-US"/>
        </a:p>
      </dgm:t>
    </dgm:pt>
    <dgm:pt modelId="{61E62855-35EB-4091-9802-1AD51BB326F0}" type="parTrans" cxnId="{459806A0-D198-4067-B47D-0B5401B2C089}">
      <dgm:prSet/>
      <dgm:spPr/>
      <dgm:t>
        <a:bodyPr/>
        <a:lstStyle/>
        <a:p>
          <a:endParaRPr lang="en-US"/>
        </a:p>
      </dgm:t>
    </dgm:pt>
    <dgm:pt modelId="{6F1E3224-4147-477C-9749-A8AC499411CF}" type="sibTrans" cxnId="{459806A0-D198-4067-B47D-0B5401B2C089}">
      <dgm:prSet/>
      <dgm:spPr/>
      <dgm:t>
        <a:bodyPr/>
        <a:lstStyle/>
        <a:p>
          <a:endParaRPr lang="en-US"/>
        </a:p>
      </dgm:t>
    </dgm:pt>
    <dgm:pt modelId="{4E6A9E2D-347A-4B6A-9C19-E0CE6EDA52C2}">
      <dgm:prSet/>
      <dgm:spPr/>
      <dgm:t>
        <a:bodyPr/>
        <a:lstStyle/>
        <a:p>
          <a:endParaRPr lang="en-US"/>
        </a:p>
      </dgm:t>
    </dgm:pt>
    <dgm:pt modelId="{9FC7C753-F788-4A8E-B0CE-7706E71AA00F}" type="parTrans" cxnId="{D3150993-8B30-4EF6-BA69-68760E926F0B}">
      <dgm:prSet/>
      <dgm:spPr/>
      <dgm:t>
        <a:bodyPr/>
        <a:lstStyle/>
        <a:p>
          <a:endParaRPr lang="en-US"/>
        </a:p>
      </dgm:t>
    </dgm:pt>
    <dgm:pt modelId="{81DA8B2A-E7D7-411B-B8E8-CC5AFAA0338A}" type="sibTrans" cxnId="{D3150993-8B30-4EF6-BA69-68760E926F0B}">
      <dgm:prSet/>
      <dgm:spPr/>
      <dgm:t>
        <a:bodyPr/>
        <a:lstStyle/>
        <a:p>
          <a:endParaRPr lang="en-US"/>
        </a:p>
      </dgm:t>
    </dgm:pt>
    <dgm:pt modelId="{EFE7DA2D-72F8-4E9A-A145-303F291A4039}">
      <dgm:prSet/>
      <dgm:spPr/>
      <dgm:t>
        <a:bodyPr/>
        <a:lstStyle/>
        <a:p>
          <a:endParaRPr lang="en-US"/>
        </a:p>
      </dgm:t>
    </dgm:pt>
    <dgm:pt modelId="{7B246BF2-F4AE-47E4-B675-9D1E9D035EEC}" type="parTrans" cxnId="{B390B85A-9AAB-4B16-9E3E-682BE2309578}">
      <dgm:prSet/>
      <dgm:spPr/>
      <dgm:t>
        <a:bodyPr/>
        <a:lstStyle/>
        <a:p>
          <a:endParaRPr lang="en-US"/>
        </a:p>
      </dgm:t>
    </dgm:pt>
    <dgm:pt modelId="{BD5607DF-65E3-4A18-B495-59ABBBD6F6CC}" type="sibTrans" cxnId="{B390B85A-9AAB-4B16-9E3E-682BE2309578}">
      <dgm:prSet/>
      <dgm:spPr/>
      <dgm:t>
        <a:bodyPr/>
        <a:lstStyle/>
        <a:p>
          <a:endParaRPr lang="en-US"/>
        </a:p>
      </dgm:t>
    </dgm:pt>
    <dgm:pt modelId="{C38B252B-6BBC-4059-8461-1FAA4D54958D}">
      <dgm:prSet/>
      <dgm:spPr/>
      <dgm:t>
        <a:bodyPr/>
        <a:lstStyle/>
        <a:p>
          <a:endParaRPr lang="en-US"/>
        </a:p>
      </dgm:t>
    </dgm:pt>
    <dgm:pt modelId="{61DF099A-6ACB-4E83-83CD-AEFAD664FE75}" type="parTrans" cxnId="{58019715-77D6-4F3D-B2F3-F752A5F0BFC8}">
      <dgm:prSet/>
      <dgm:spPr/>
      <dgm:t>
        <a:bodyPr/>
        <a:lstStyle/>
        <a:p>
          <a:endParaRPr lang="en-US"/>
        </a:p>
      </dgm:t>
    </dgm:pt>
    <dgm:pt modelId="{562138B7-EFD4-4C5F-A267-2E600D7816F1}" type="sibTrans" cxnId="{58019715-77D6-4F3D-B2F3-F752A5F0BFC8}">
      <dgm:prSet/>
      <dgm:spPr/>
      <dgm:t>
        <a:bodyPr/>
        <a:lstStyle/>
        <a:p>
          <a:endParaRPr lang="en-US"/>
        </a:p>
      </dgm:t>
    </dgm:pt>
    <dgm:pt modelId="{52D52A25-E03D-4D06-8746-7F8DDD66EC5D}">
      <dgm:prSet/>
      <dgm:spPr/>
      <dgm:t>
        <a:bodyPr/>
        <a:lstStyle/>
        <a:p>
          <a:endParaRPr lang="en-US"/>
        </a:p>
      </dgm:t>
    </dgm:pt>
    <dgm:pt modelId="{CC0BF007-21A6-4729-80EE-E6CC14A12E37}" type="parTrans" cxnId="{F9481C82-4ECB-4687-9333-86B4DF48F70D}">
      <dgm:prSet/>
      <dgm:spPr/>
      <dgm:t>
        <a:bodyPr/>
        <a:lstStyle/>
        <a:p>
          <a:endParaRPr lang="en-US"/>
        </a:p>
      </dgm:t>
    </dgm:pt>
    <dgm:pt modelId="{DB07C31E-D029-4EE6-93A1-3EFEC1EDBFAB}" type="sibTrans" cxnId="{F9481C82-4ECB-4687-9333-86B4DF48F70D}">
      <dgm:prSet/>
      <dgm:spPr/>
      <dgm:t>
        <a:bodyPr/>
        <a:lstStyle/>
        <a:p>
          <a:endParaRPr lang="en-US"/>
        </a:p>
      </dgm:t>
    </dgm:pt>
    <dgm:pt modelId="{A35D3DF8-28A4-4E0C-BB9C-FFD93FF7A3F8}">
      <dgm:prSet/>
      <dgm:spPr/>
      <dgm:t>
        <a:bodyPr/>
        <a:lstStyle/>
        <a:p>
          <a:endParaRPr lang="en-US"/>
        </a:p>
      </dgm:t>
    </dgm:pt>
    <dgm:pt modelId="{A5E8D404-03F0-4BCD-A9F5-BE81B36D6006}" type="parTrans" cxnId="{E61836FE-6EDB-4886-9165-CD995CE45474}">
      <dgm:prSet/>
      <dgm:spPr/>
      <dgm:t>
        <a:bodyPr/>
        <a:lstStyle/>
        <a:p>
          <a:endParaRPr lang="en-US"/>
        </a:p>
      </dgm:t>
    </dgm:pt>
    <dgm:pt modelId="{9ACA01E2-5E73-4C1B-ADB9-7BFC9725B3AD}" type="sibTrans" cxnId="{E61836FE-6EDB-4886-9165-CD995CE45474}">
      <dgm:prSet/>
      <dgm:spPr/>
      <dgm:t>
        <a:bodyPr/>
        <a:lstStyle/>
        <a:p>
          <a:endParaRPr lang="en-US"/>
        </a:p>
      </dgm:t>
    </dgm:pt>
    <dgm:pt modelId="{74A7D6C4-1360-4B42-A2A0-F272835F2A06}" type="pres">
      <dgm:prSet presAssocID="{37F057B0-0CFE-4EBB-B195-8D2B82E6FACC}" presName="Name0" presStyleCnt="0">
        <dgm:presLayoutVars>
          <dgm:chPref val="1"/>
          <dgm:dir/>
          <dgm:animOne val="branch"/>
          <dgm:animLvl val="lvl"/>
          <dgm:resizeHandles val="exact"/>
        </dgm:presLayoutVars>
      </dgm:prSet>
      <dgm:spPr/>
    </dgm:pt>
    <dgm:pt modelId="{963E95D8-0B42-4D7B-A4DF-3BAECC4AB929}" type="pres">
      <dgm:prSet presAssocID="{CE9706EB-9996-4505-84D8-B76F0BC402A8}" presName="root1" presStyleCnt="0"/>
      <dgm:spPr/>
    </dgm:pt>
    <dgm:pt modelId="{F192F036-1BA0-43BE-9DE2-D02852E1EA54}" type="pres">
      <dgm:prSet presAssocID="{CE9706EB-9996-4505-84D8-B76F0BC402A8}" presName="LevelOneTextNode" presStyleLbl="node0" presStyleIdx="0" presStyleCnt="1" custScaleY="201320">
        <dgm:presLayoutVars>
          <dgm:chPref val="3"/>
        </dgm:presLayoutVars>
      </dgm:prSet>
      <dgm:spPr/>
    </dgm:pt>
    <dgm:pt modelId="{18B4922C-C3F3-49D4-B506-2D2B84497725}" type="pres">
      <dgm:prSet presAssocID="{CE9706EB-9996-4505-84D8-B76F0BC402A8}" presName="level2hierChild" presStyleCnt="0"/>
      <dgm:spPr/>
    </dgm:pt>
    <dgm:pt modelId="{3B872AEF-46C2-4BF6-8523-9F112290A187}" type="pres">
      <dgm:prSet presAssocID="{DD540470-8C56-4502-B2BE-AB5548D74EA7}" presName="conn2-1" presStyleLbl="parChTrans1D2" presStyleIdx="0" presStyleCnt="12"/>
      <dgm:spPr/>
    </dgm:pt>
    <dgm:pt modelId="{16B58662-F46A-453B-A3B2-E18904EF91F9}" type="pres">
      <dgm:prSet presAssocID="{DD540470-8C56-4502-B2BE-AB5548D74EA7}" presName="connTx" presStyleLbl="parChTrans1D2" presStyleIdx="0" presStyleCnt="12"/>
      <dgm:spPr/>
    </dgm:pt>
    <dgm:pt modelId="{2E58CB8D-0205-42BA-A2FD-DA4FFCE875FC}" type="pres">
      <dgm:prSet presAssocID="{DF198BA7-2276-4103-BFC6-215CB1E09415}" presName="root2" presStyleCnt="0"/>
      <dgm:spPr/>
    </dgm:pt>
    <dgm:pt modelId="{2B1ECAEF-C34B-4C57-9AD7-31C4166521A3}" type="pres">
      <dgm:prSet presAssocID="{DF198BA7-2276-4103-BFC6-215CB1E09415}" presName="LevelTwoTextNode" presStyleLbl="asst1" presStyleIdx="0" presStyleCnt="5">
        <dgm:presLayoutVars>
          <dgm:chPref val="3"/>
        </dgm:presLayoutVars>
      </dgm:prSet>
      <dgm:spPr/>
    </dgm:pt>
    <dgm:pt modelId="{65A14DB4-0BE3-48C1-9618-9F998E1D832E}" type="pres">
      <dgm:prSet presAssocID="{DF198BA7-2276-4103-BFC6-215CB1E09415}" presName="level3hierChild" presStyleCnt="0"/>
      <dgm:spPr/>
    </dgm:pt>
    <dgm:pt modelId="{32CC25E4-E59F-4AD8-AD26-DEA5BC7B8EB9}" type="pres">
      <dgm:prSet presAssocID="{59F32E98-0B19-4DFB-BE8B-3DA22C1D1447}" presName="conn2-1" presStyleLbl="parChTrans1D3" presStyleIdx="0" presStyleCnt="12"/>
      <dgm:spPr/>
    </dgm:pt>
    <dgm:pt modelId="{6FEFE28D-5CA5-404D-A54F-459E2BF572DD}" type="pres">
      <dgm:prSet presAssocID="{59F32E98-0B19-4DFB-BE8B-3DA22C1D1447}" presName="connTx" presStyleLbl="parChTrans1D3" presStyleIdx="0" presStyleCnt="12"/>
      <dgm:spPr/>
    </dgm:pt>
    <dgm:pt modelId="{4AEE21C0-E682-46F4-915A-ABC2F19778C7}" type="pres">
      <dgm:prSet presAssocID="{9ACB8C6B-2C43-4E48-9C88-9E0039BAAE70}" presName="root2" presStyleCnt="0"/>
      <dgm:spPr/>
    </dgm:pt>
    <dgm:pt modelId="{D25A5521-6878-4033-A91E-F6BCA5FA4FD2}" type="pres">
      <dgm:prSet presAssocID="{9ACB8C6B-2C43-4E48-9C88-9E0039BAAE70}" presName="LevelTwoTextNode" presStyleLbl="asst1" presStyleIdx="1" presStyleCnt="5">
        <dgm:presLayoutVars>
          <dgm:chPref val="3"/>
        </dgm:presLayoutVars>
      </dgm:prSet>
      <dgm:spPr/>
    </dgm:pt>
    <dgm:pt modelId="{100C41EE-8811-4834-A7F1-470E543E4696}" type="pres">
      <dgm:prSet presAssocID="{9ACB8C6B-2C43-4E48-9C88-9E0039BAAE70}" presName="level3hierChild" presStyleCnt="0"/>
      <dgm:spPr/>
    </dgm:pt>
    <dgm:pt modelId="{AF8FD655-AE64-4592-99DE-6728039FE286}" type="pres">
      <dgm:prSet presAssocID="{9C8502D1-B496-46AA-B365-BCEF3B48C9AC}" presName="conn2-1" presStyleLbl="parChTrans1D4" presStyleIdx="0" presStyleCnt="36"/>
      <dgm:spPr/>
    </dgm:pt>
    <dgm:pt modelId="{8920B581-B85D-4BAB-AE52-3E30473FC17C}" type="pres">
      <dgm:prSet presAssocID="{9C8502D1-B496-46AA-B365-BCEF3B48C9AC}" presName="connTx" presStyleLbl="parChTrans1D4" presStyleIdx="0" presStyleCnt="36"/>
      <dgm:spPr/>
    </dgm:pt>
    <dgm:pt modelId="{8F589D1E-A850-4245-A4A0-A6F3BB098C2E}" type="pres">
      <dgm:prSet presAssocID="{D1C8CA5D-282F-4E21-AA91-4AE1DFAA05B1}" presName="root2" presStyleCnt="0"/>
      <dgm:spPr/>
    </dgm:pt>
    <dgm:pt modelId="{235181CD-7640-4DC5-AA74-0839B1F471BF}" type="pres">
      <dgm:prSet presAssocID="{D1C8CA5D-282F-4E21-AA91-4AE1DFAA05B1}" presName="LevelTwoTextNode" presStyleLbl="asst1" presStyleIdx="2" presStyleCnt="5">
        <dgm:presLayoutVars>
          <dgm:chPref val="3"/>
        </dgm:presLayoutVars>
      </dgm:prSet>
      <dgm:spPr/>
    </dgm:pt>
    <dgm:pt modelId="{D0920245-35C5-4792-A3A3-9347089C2EAD}" type="pres">
      <dgm:prSet presAssocID="{D1C8CA5D-282F-4E21-AA91-4AE1DFAA05B1}" presName="level3hierChild" presStyleCnt="0"/>
      <dgm:spPr/>
    </dgm:pt>
    <dgm:pt modelId="{317F773B-22D5-4659-AD7A-CDBD9E0B8DA4}" type="pres">
      <dgm:prSet presAssocID="{99FDB5DA-277E-41AF-ADE2-435A9401BDD0}" presName="conn2-1" presStyleLbl="parChTrans1D4" presStyleIdx="1" presStyleCnt="36"/>
      <dgm:spPr/>
    </dgm:pt>
    <dgm:pt modelId="{102E917B-89C5-40E6-B331-56266C3487F7}" type="pres">
      <dgm:prSet presAssocID="{99FDB5DA-277E-41AF-ADE2-435A9401BDD0}" presName="connTx" presStyleLbl="parChTrans1D4" presStyleIdx="1" presStyleCnt="36"/>
      <dgm:spPr/>
    </dgm:pt>
    <dgm:pt modelId="{55643637-8734-4840-93AB-AF80EEB8FDFF}" type="pres">
      <dgm:prSet presAssocID="{2B53957E-614C-441F-87D4-DB05CF7A0D12}" presName="root2" presStyleCnt="0"/>
      <dgm:spPr/>
    </dgm:pt>
    <dgm:pt modelId="{9C539522-DF2F-4A6E-AF44-AC34B43CEE0B}" type="pres">
      <dgm:prSet presAssocID="{2B53957E-614C-441F-87D4-DB05CF7A0D12}" presName="LevelTwoTextNode" presStyleLbl="asst1" presStyleIdx="3" presStyleCnt="5">
        <dgm:presLayoutVars>
          <dgm:chPref val="3"/>
        </dgm:presLayoutVars>
      </dgm:prSet>
      <dgm:spPr/>
    </dgm:pt>
    <dgm:pt modelId="{90399F3D-FD9F-49DF-A293-5F4563D19EDC}" type="pres">
      <dgm:prSet presAssocID="{2B53957E-614C-441F-87D4-DB05CF7A0D12}" presName="level3hierChild" presStyleCnt="0"/>
      <dgm:spPr/>
    </dgm:pt>
    <dgm:pt modelId="{22B36880-0552-46F6-BDD6-12B1850EFDF0}" type="pres">
      <dgm:prSet presAssocID="{37472B59-1E0E-4DBE-86EE-B3DFDF8AAB2C}" presName="conn2-1" presStyleLbl="parChTrans1D4" presStyleIdx="2" presStyleCnt="36"/>
      <dgm:spPr/>
    </dgm:pt>
    <dgm:pt modelId="{828596BF-96E3-4B25-B2E4-5C1E15087942}" type="pres">
      <dgm:prSet presAssocID="{37472B59-1E0E-4DBE-86EE-B3DFDF8AAB2C}" presName="connTx" presStyleLbl="parChTrans1D4" presStyleIdx="2" presStyleCnt="36"/>
      <dgm:spPr/>
    </dgm:pt>
    <dgm:pt modelId="{8C9A6F8B-E450-4867-B76B-63D0C0ED7C5F}" type="pres">
      <dgm:prSet presAssocID="{24E5E1A7-8EB8-45EB-8334-6B72E79E6921}" presName="root2" presStyleCnt="0"/>
      <dgm:spPr/>
    </dgm:pt>
    <dgm:pt modelId="{C62EA727-0A97-4FB3-828A-F718CBB6559C}" type="pres">
      <dgm:prSet presAssocID="{24E5E1A7-8EB8-45EB-8334-6B72E79E6921}" presName="LevelTwoTextNode" presStyleLbl="asst1" presStyleIdx="4" presStyleCnt="5">
        <dgm:presLayoutVars>
          <dgm:chPref val="3"/>
        </dgm:presLayoutVars>
      </dgm:prSet>
      <dgm:spPr/>
    </dgm:pt>
    <dgm:pt modelId="{4E957BA4-1DA3-4B01-A2C0-4E8E3B0D27EC}" type="pres">
      <dgm:prSet presAssocID="{24E5E1A7-8EB8-45EB-8334-6B72E79E6921}" presName="level3hierChild" presStyleCnt="0"/>
      <dgm:spPr/>
    </dgm:pt>
    <dgm:pt modelId="{D9EB8643-9ACA-470E-BAC1-E40C38AF587E}" type="pres">
      <dgm:prSet presAssocID="{59B8FEA0-D329-41D3-B52D-2928946F58C4}" presName="conn2-1" presStyleLbl="parChTrans1D2" presStyleIdx="1" presStyleCnt="12"/>
      <dgm:spPr/>
    </dgm:pt>
    <dgm:pt modelId="{238AA55D-0D1D-4DB5-8754-9D84977901D8}" type="pres">
      <dgm:prSet presAssocID="{59B8FEA0-D329-41D3-B52D-2928946F58C4}" presName="connTx" presStyleLbl="parChTrans1D2" presStyleIdx="1" presStyleCnt="12"/>
      <dgm:spPr/>
    </dgm:pt>
    <dgm:pt modelId="{8C78E2CD-C51A-4DF7-A70C-70CBED159F4B}" type="pres">
      <dgm:prSet presAssocID="{3DD88453-BCE0-4F2B-81EB-28075567915D}" presName="root2" presStyleCnt="0"/>
      <dgm:spPr/>
    </dgm:pt>
    <dgm:pt modelId="{F53BBB6E-CAFB-4C46-900B-B6AE7432EEBE}" type="pres">
      <dgm:prSet presAssocID="{3DD88453-BCE0-4F2B-81EB-28075567915D}" presName="LevelTwoTextNode" presStyleLbl="node2" presStyleIdx="0" presStyleCnt="11">
        <dgm:presLayoutVars>
          <dgm:chPref val="3"/>
        </dgm:presLayoutVars>
      </dgm:prSet>
      <dgm:spPr/>
    </dgm:pt>
    <dgm:pt modelId="{B2AE2C8D-041B-452D-BEAB-F6DF2251E8D5}" type="pres">
      <dgm:prSet presAssocID="{3DD88453-BCE0-4F2B-81EB-28075567915D}" presName="level3hierChild" presStyleCnt="0"/>
      <dgm:spPr/>
    </dgm:pt>
    <dgm:pt modelId="{E829E8E4-123F-4FCB-93D7-BB769C42A148}" type="pres">
      <dgm:prSet presAssocID="{6430C09D-6217-4AE5-A544-3230D56DC5B4}" presName="conn2-1" presStyleLbl="parChTrans1D3" presStyleIdx="1" presStyleCnt="12"/>
      <dgm:spPr/>
    </dgm:pt>
    <dgm:pt modelId="{6198442C-269A-4138-B1F5-23530BC656F2}" type="pres">
      <dgm:prSet presAssocID="{6430C09D-6217-4AE5-A544-3230D56DC5B4}" presName="connTx" presStyleLbl="parChTrans1D3" presStyleIdx="1" presStyleCnt="12"/>
      <dgm:spPr/>
    </dgm:pt>
    <dgm:pt modelId="{CD8E7B48-B2F1-4B8B-84A6-3C140BD161C3}" type="pres">
      <dgm:prSet presAssocID="{5723E59B-928F-464A-8CAE-66594979D54F}" presName="root2" presStyleCnt="0"/>
      <dgm:spPr/>
    </dgm:pt>
    <dgm:pt modelId="{055B5C93-7E76-449A-97CE-DB7279EE945A}" type="pres">
      <dgm:prSet presAssocID="{5723E59B-928F-464A-8CAE-66594979D54F}" presName="LevelTwoTextNode" presStyleLbl="node3" presStyleIdx="0" presStyleCnt="11">
        <dgm:presLayoutVars>
          <dgm:chPref val="3"/>
        </dgm:presLayoutVars>
      </dgm:prSet>
      <dgm:spPr/>
    </dgm:pt>
    <dgm:pt modelId="{9993135B-4FB4-47EF-B77B-69EAEC5C521E}" type="pres">
      <dgm:prSet presAssocID="{5723E59B-928F-464A-8CAE-66594979D54F}" presName="level3hierChild" presStyleCnt="0"/>
      <dgm:spPr/>
    </dgm:pt>
    <dgm:pt modelId="{4CEAF826-35FE-40BC-991C-B473D5E8FF34}" type="pres">
      <dgm:prSet presAssocID="{2A699BEB-CC96-40D4-8155-49339DF2F22F}" presName="conn2-1" presStyleLbl="parChTrans1D4" presStyleIdx="3" presStyleCnt="36"/>
      <dgm:spPr/>
    </dgm:pt>
    <dgm:pt modelId="{1E24BF8A-C38D-4789-B8B7-797BCC3CE237}" type="pres">
      <dgm:prSet presAssocID="{2A699BEB-CC96-40D4-8155-49339DF2F22F}" presName="connTx" presStyleLbl="parChTrans1D4" presStyleIdx="3" presStyleCnt="36"/>
      <dgm:spPr/>
    </dgm:pt>
    <dgm:pt modelId="{F230CC06-ABC6-4977-ACCB-0F40638C4201}" type="pres">
      <dgm:prSet presAssocID="{1B2171D1-2543-4198-9668-4070CF69E026}" presName="root2" presStyleCnt="0"/>
      <dgm:spPr/>
    </dgm:pt>
    <dgm:pt modelId="{83C6C1A1-C0A1-45F2-82BA-162DFFAD6AC5}" type="pres">
      <dgm:prSet presAssocID="{1B2171D1-2543-4198-9668-4070CF69E026}" presName="LevelTwoTextNode" presStyleLbl="node4" presStyleIdx="0" presStyleCnt="33">
        <dgm:presLayoutVars>
          <dgm:chPref val="3"/>
        </dgm:presLayoutVars>
      </dgm:prSet>
      <dgm:spPr/>
    </dgm:pt>
    <dgm:pt modelId="{B7DA1638-0FE4-4FB4-ACE3-1B83AFCC206C}" type="pres">
      <dgm:prSet presAssocID="{1B2171D1-2543-4198-9668-4070CF69E026}" presName="level3hierChild" presStyleCnt="0"/>
      <dgm:spPr/>
    </dgm:pt>
    <dgm:pt modelId="{86E211B7-F2DC-4195-B206-AACAAE8751E5}" type="pres">
      <dgm:prSet presAssocID="{6275B1A6-2D78-40ED-B8D3-1CDDC42BFAA8}" presName="conn2-1" presStyleLbl="parChTrans1D4" presStyleIdx="4" presStyleCnt="36"/>
      <dgm:spPr/>
    </dgm:pt>
    <dgm:pt modelId="{73A43603-5C19-4EA0-A858-43AE721902A7}" type="pres">
      <dgm:prSet presAssocID="{6275B1A6-2D78-40ED-B8D3-1CDDC42BFAA8}" presName="connTx" presStyleLbl="parChTrans1D4" presStyleIdx="4" presStyleCnt="36"/>
      <dgm:spPr/>
    </dgm:pt>
    <dgm:pt modelId="{CEBF8DC7-19C4-479F-B3D4-5C98AC578EC9}" type="pres">
      <dgm:prSet presAssocID="{15A848C9-8E94-4B29-B9D8-41988EC6B833}" presName="root2" presStyleCnt="0"/>
      <dgm:spPr/>
    </dgm:pt>
    <dgm:pt modelId="{9CFB9918-9859-4B13-8DC8-0F885AD9C429}" type="pres">
      <dgm:prSet presAssocID="{15A848C9-8E94-4B29-B9D8-41988EC6B833}" presName="LevelTwoTextNode" presStyleLbl="node4" presStyleIdx="1" presStyleCnt="33">
        <dgm:presLayoutVars>
          <dgm:chPref val="3"/>
        </dgm:presLayoutVars>
      </dgm:prSet>
      <dgm:spPr/>
    </dgm:pt>
    <dgm:pt modelId="{E5C6A9D9-2A52-41A4-A3B6-2237C0993919}" type="pres">
      <dgm:prSet presAssocID="{15A848C9-8E94-4B29-B9D8-41988EC6B833}" presName="level3hierChild" presStyleCnt="0"/>
      <dgm:spPr/>
    </dgm:pt>
    <dgm:pt modelId="{133B51A4-3629-47E4-89CB-581E75B02220}" type="pres">
      <dgm:prSet presAssocID="{ADE6DA45-2B3A-4BB7-9CF3-4F3F8D6C71F3}" presName="conn2-1" presStyleLbl="parChTrans1D4" presStyleIdx="5" presStyleCnt="36"/>
      <dgm:spPr/>
    </dgm:pt>
    <dgm:pt modelId="{95F3E090-A45B-40D2-9DD2-715DCD86EE66}" type="pres">
      <dgm:prSet presAssocID="{ADE6DA45-2B3A-4BB7-9CF3-4F3F8D6C71F3}" presName="connTx" presStyleLbl="parChTrans1D4" presStyleIdx="5" presStyleCnt="36"/>
      <dgm:spPr/>
    </dgm:pt>
    <dgm:pt modelId="{D51937B8-186B-453B-A14A-90FED6C995C0}" type="pres">
      <dgm:prSet presAssocID="{01717B91-FF8C-4211-A67D-103CA97B264F}" presName="root2" presStyleCnt="0"/>
      <dgm:spPr/>
    </dgm:pt>
    <dgm:pt modelId="{11D5AB5B-DB71-4559-A03F-39CB8F7F8C2A}" type="pres">
      <dgm:prSet presAssocID="{01717B91-FF8C-4211-A67D-103CA97B264F}" presName="LevelTwoTextNode" presStyleLbl="node4" presStyleIdx="2" presStyleCnt="33">
        <dgm:presLayoutVars>
          <dgm:chPref val="3"/>
        </dgm:presLayoutVars>
      </dgm:prSet>
      <dgm:spPr/>
    </dgm:pt>
    <dgm:pt modelId="{AA835C0C-90AC-4F81-A722-2DABF5C9603D}" type="pres">
      <dgm:prSet presAssocID="{01717B91-FF8C-4211-A67D-103CA97B264F}" presName="level3hierChild" presStyleCnt="0"/>
      <dgm:spPr/>
    </dgm:pt>
    <dgm:pt modelId="{2B8F4FBF-E698-4624-B371-6A8AB8322DD2}" type="pres">
      <dgm:prSet presAssocID="{FD50FD97-ABBD-4D62-B4EF-F46546FE3684}" presName="conn2-1" presStyleLbl="parChTrans1D2" presStyleIdx="2" presStyleCnt="12"/>
      <dgm:spPr/>
    </dgm:pt>
    <dgm:pt modelId="{741C6427-D07E-46DC-988A-229B27D5C73A}" type="pres">
      <dgm:prSet presAssocID="{FD50FD97-ABBD-4D62-B4EF-F46546FE3684}" presName="connTx" presStyleLbl="parChTrans1D2" presStyleIdx="2" presStyleCnt="12"/>
      <dgm:spPr/>
    </dgm:pt>
    <dgm:pt modelId="{BB2730F6-434E-436E-852C-09358D7B1DDE}" type="pres">
      <dgm:prSet presAssocID="{FD39CAFB-40A2-4E86-B454-DA315A8B9860}" presName="root2" presStyleCnt="0"/>
      <dgm:spPr/>
    </dgm:pt>
    <dgm:pt modelId="{9AE0DB61-A1BE-42CE-A8C9-CBF783A222B0}" type="pres">
      <dgm:prSet presAssocID="{FD39CAFB-40A2-4E86-B454-DA315A8B9860}" presName="LevelTwoTextNode" presStyleLbl="node2" presStyleIdx="1" presStyleCnt="11">
        <dgm:presLayoutVars>
          <dgm:chPref val="3"/>
        </dgm:presLayoutVars>
      </dgm:prSet>
      <dgm:spPr/>
    </dgm:pt>
    <dgm:pt modelId="{BEE9DFE8-DE11-45D4-B3D3-AC53855D8FBA}" type="pres">
      <dgm:prSet presAssocID="{FD39CAFB-40A2-4E86-B454-DA315A8B9860}" presName="level3hierChild" presStyleCnt="0"/>
      <dgm:spPr/>
    </dgm:pt>
    <dgm:pt modelId="{CC7DAAB9-7D9B-491D-88C5-469DEC2463C7}" type="pres">
      <dgm:prSet presAssocID="{7979867B-68F7-49A7-815F-31F36775F2E1}" presName="conn2-1" presStyleLbl="parChTrans1D3" presStyleIdx="2" presStyleCnt="12"/>
      <dgm:spPr/>
    </dgm:pt>
    <dgm:pt modelId="{25A3DEC6-1315-4CD2-B10B-9F27A99174EF}" type="pres">
      <dgm:prSet presAssocID="{7979867B-68F7-49A7-815F-31F36775F2E1}" presName="connTx" presStyleLbl="parChTrans1D3" presStyleIdx="2" presStyleCnt="12"/>
      <dgm:spPr/>
    </dgm:pt>
    <dgm:pt modelId="{5CB68196-0819-4151-A26E-49DF23732C6D}" type="pres">
      <dgm:prSet presAssocID="{40F1CCC4-2DBA-4E86-B057-645D1FFAFB5A}" presName="root2" presStyleCnt="0"/>
      <dgm:spPr/>
    </dgm:pt>
    <dgm:pt modelId="{229A5557-D5BC-4140-8A61-E0B1ED918FBC}" type="pres">
      <dgm:prSet presAssocID="{40F1CCC4-2DBA-4E86-B057-645D1FFAFB5A}" presName="LevelTwoTextNode" presStyleLbl="node3" presStyleIdx="1" presStyleCnt="11">
        <dgm:presLayoutVars>
          <dgm:chPref val="3"/>
        </dgm:presLayoutVars>
      </dgm:prSet>
      <dgm:spPr/>
    </dgm:pt>
    <dgm:pt modelId="{428D35BA-6681-4445-8731-B57D7702847B}" type="pres">
      <dgm:prSet presAssocID="{40F1CCC4-2DBA-4E86-B057-645D1FFAFB5A}" presName="level3hierChild" presStyleCnt="0"/>
      <dgm:spPr/>
    </dgm:pt>
    <dgm:pt modelId="{B3C1AD7D-612D-4567-AF35-D7488B51EA0A}" type="pres">
      <dgm:prSet presAssocID="{D3BDF668-73E0-41EF-9D3D-320D39A781AC}" presName="conn2-1" presStyleLbl="parChTrans1D4" presStyleIdx="6" presStyleCnt="36"/>
      <dgm:spPr/>
    </dgm:pt>
    <dgm:pt modelId="{D46E125C-051B-4AD9-93A9-5643A249472C}" type="pres">
      <dgm:prSet presAssocID="{D3BDF668-73E0-41EF-9D3D-320D39A781AC}" presName="connTx" presStyleLbl="parChTrans1D4" presStyleIdx="6" presStyleCnt="36"/>
      <dgm:spPr/>
    </dgm:pt>
    <dgm:pt modelId="{0BCEC64B-9AC8-4A21-989E-7C84FF4242BA}" type="pres">
      <dgm:prSet presAssocID="{76D30E16-7EF8-4435-AA08-81FB5355AD03}" presName="root2" presStyleCnt="0"/>
      <dgm:spPr/>
    </dgm:pt>
    <dgm:pt modelId="{08C3FCD5-B36E-43FB-BC49-2F008245C9AC}" type="pres">
      <dgm:prSet presAssocID="{76D30E16-7EF8-4435-AA08-81FB5355AD03}" presName="LevelTwoTextNode" presStyleLbl="node4" presStyleIdx="3" presStyleCnt="33">
        <dgm:presLayoutVars>
          <dgm:chPref val="3"/>
        </dgm:presLayoutVars>
      </dgm:prSet>
      <dgm:spPr/>
    </dgm:pt>
    <dgm:pt modelId="{5EAD6D24-B5F1-491D-9CF8-AF57D83216CC}" type="pres">
      <dgm:prSet presAssocID="{76D30E16-7EF8-4435-AA08-81FB5355AD03}" presName="level3hierChild" presStyleCnt="0"/>
      <dgm:spPr/>
    </dgm:pt>
    <dgm:pt modelId="{C9937188-AE67-4BA8-8BDF-25A884D94051}" type="pres">
      <dgm:prSet presAssocID="{7920A356-85C3-49D6-A2F5-C1F1A277646C}" presName="conn2-1" presStyleLbl="parChTrans1D4" presStyleIdx="7" presStyleCnt="36"/>
      <dgm:spPr/>
    </dgm:pt>
    <dgm:pt modelId="{118F7035-AC4C-4A66-BE2E-C3D49AF742A6}" type="pres">
      <dgm:prSet presAssocID="{7920A356-85C3-49D6-A2F5-C1F1A277646C}" presName="connTx" presStyleLbl="parChTrans1D4" presStyleIdx="7" presStyleCnt="36"/>
      <dgm:spPr/>
    </dgm:pt>
    <dgm:pt modelId="{9FF29D5E-E48E-4CDF-A56F-62DA2EE7C234}" type="pres">
      <dgm:prSet presAssocID="{C8C1F1D7-2143-4DD6-BEEC-1C8A29A35882}" presName="root2" presStyleCnt="0"/>
      <dgm:spPr/>
    </dgm:pt>
    <dgm:pt modelId="{F828F849-A4B1-4D1B-9A39-54C0E3A8C26E}" type="pres">
      <dgm:prSet presAssocID="{C8C1F1D7-2143-4DD6-BEEC-1C8A29A35882}" presName="LevelTwoTextNode" presStyleLbl="node4" presStyleIdx="4" presStyleCnt="33">
        <dgm:presLayoutVars>
          <dgm:chPref val="3"/>
        </dgm:presLayoutVars>
      </dgm:prSet>
      <dgm:spPr/>
    </dgm:pt>
    <dgm:pt modelId="{4F443F1E-F2C6-489F-A82D-1FA353203EF0}" type="pres">
      <dgm:prSet presAssocID="{C8C1F1D7-2143-4DD6-BEEC-1C8A29A35882}" presName="level3hierChild" presStyleCnt="0"/>
      <dgm:spPr/>
    </dgm:pt>
    <dgm:pt modelId="{9FBFF273-D13F-4C3A-805D-F10589EBB1DB}" type="pres">
      <dgm:prSet presAssocID="{CDEB1A4B-ACBC-4766-870F-979240348409}" presName="conn2-1" presStyleLbl="parChTrans1D4" presStyleIdx="8" presStyleCnt="36"/>
      <dgm:spPr/>
    </dgm:pt>
    <dgm:pt modelId="{CAF708D5-6454-4F52-A2CF-E0D4C1A98882}" type="pres">
      <dgm:prSet presAssocID="{CDEB1A4B-ACBC-4766-870F-979240348409}" presName="connTx" presStyleLbl="parChTrans1D4" presStyleIdx="8" presStyleCnt="36"/>
      <dgm:spPr/>
    </dgm:pt>
    <dgm:pt modelId="{4A25D0DD-E49C-483F-B5D8-C9135A08BBA0}" type="pres">
      <dgm:prSet presAssocID="{A01CBD6D-115C-4FCB-86FB-346BF561FE61}" presName="root2" presStyleCnt="0"/>
      <dgm:spPr/>
    </dgm:pt>
    <dgm:pt modelId="{A225D932-0D10-44E9-B971-1D3387B72967}" type="pres">
      <dgm:prSet presAssocID="{A01CBD6D-115C-4FCB-86FB-346BF561FE61}" presName="LevelTwoTextNode" presStyleLbl="node4" presStyleIdx="5" presStyleCnt="33">
        <dgm:presLayoutVars>
          <dgm:chPref val="3"/>
        </dgm:presLayoutVars>
      </dgm:prSet>
      <dgm:spPr/>
    </dgm:pt>
    <dgm:pt modelId="{EBB0489D-8C42-466A-93C1-4BC3A80A1A06}" type="pres">
      <dgm:prSet presAssocID="{A01CBD6D-115C-4FCB-86FB-346BF561FE61}" presName="level3hierChild" presStyleCnt="0"/>
      <dgm:spPr/>
    </dgm:pt>
    <dgm:pt modelId="{DF943660-A1D5-46B1-AE1E-DDB238CDDF95}" type="pres">
      <dgm:prSet presAssocID="{03259101-9B52-4811-AA39-0851DB0B5541}" presName="conn2-1" presStyleLbl="parChTrans1D2" presStyleIdx="3" presStyleCnt="12"/>
      <dgm:spPr/>
    </dgm:pt>
    <dgm:pt modelId="{DF88ABEA-CA76-41A7-9952-94B502388377}" type="pres">
      <dgm:prSet presAssocID="{03259101-9B52-4811-AA39-0851DB0B5541}" presName="connTx" presStyleLbl="parChTrans1D2" presStyleIdx="3" presStyleCnt="12"/>
      <dgm:spPr/>
    </dgm:pt>
    <dgm:pt modelId="{CB540E06-13BA-4D56-ABC5-4230AA175A80}" type="pres">
      <dgm:prSet presAssocID="{B0959A5B-A8E5-4762-95A9-045B849BD9E5}" presName="root2" presStyleCnt="0"/>
      <dgm:spPr/>
    </dgm:pt>
    <dgm:pt modelId="{ED93AB29-6896-4A9C-A53C-096000A6AD3A}" type="pres">
      <dgm:prSet presAssocID="{B0959A5B-A8E5-4762-95A9-045B849BD9E5}" presName="LevelTwoTextNode" presStyleLbl="node2" presStyleIdx="2" presStyleCnt="11">
        <dgm:presLayoutVars>
          <dgm:chPref val="3"/>
        </dgm:presLayoutVars>
      </dgm:prSet>
      <dgm:spPr/>
    </dgm:pt>
    <dgm:pt modelId="{6CF245B9-72A8-466F-860E-F0C781493DFA}" type="pres">
      <dgm:prSet presAssocID="{B0959A5B-A8E5-4762-95A9-045B849BD9E5}" presName="level3hierChild" presStyleCnt="0"/>
      <dgm:spPr/>
    </dgm:pt>
    <dgm:pt modelId="{4EC3677A-6E20-44CB-8E1A-084F3DC894CA}" type="pres">
      <dgm:prSet presAssocID="{78C1DE50-9DE6-4A73-A09A-24FC0AFA1CA3}" presName="conn2-1" presStyleLbl="parChTrans1D3" presStyleIdx="3" presStyleCnt="12"/>
      <dgm:spPr/>
    </dgm:pt>
    <dgm:pt modelId="{7FC8D606-4CFE-4CCC-9F38-C552ED6649CE}" type="pres">
      <dgm:prSet presAssocID="{78C1DE50-9DE6-4A73-A09A-24FC0AFA1CA3}" presName="connTx" presStyleLbl="parChTrans1D3" presStyleIdx="3" presStyleCnt="12"/>
      <dgm:spPr/>
    </dgm:pt>
    <dgm:pt modelId="{6264D283-C033-4FC2-AD2C-E17D85785E6F}" type="pres">
      <dgm:prSet presAssocID="{C8A7EE99-FF4F-4E15-8585-55A4AF78886D}" presName="root2" presStyleCnt="0"/>
      <dgm:spPr/>
    </dgm:pt>
    <dgm:pt modelId="{6011DD28-7D56-4757-AD6E-014CAA1C84F2}" type="pres">
      <dgm:prSet presAssocID="{C8A7EE99-FF4F-4E15-8585-55A4AF78886D}" presName="LevelTwoTextNode" presStyleLbl="node3" presStyleIdx="2" presStyleCnt="11">
        <dgm:presLayoutVars>
          <dgm:chPref val="3"/>
        </dgm:presLayoutVars>
      </dgm:prSet>
      <dgm:spPr/>
    </dgm:pt>
    <dgm:pt modelId="{49CD1052-542D-467E-9649-DCD732426D2B}" type="pres">
      <dgm:prSet presAssocID="{C8A7EE99-FF4F-4E15-8585-55A4AF78886D}" presName="level3hierChild" presStyleCnt="0"/>
      <dgm:spPr/>
    </dgm:pt>
    <dgm:pt modelId="{716528D4-4C99-4CB3-9364-642DD31CF3F7}" type="pres">
      <dgm:prSet presAssocID="{EC404D27-2BD2-44E3-AEEC-0A1F03841F4C}" presName="conn2-1" presStyleLbl="parChTrans1D4" presStyleIdx="9" presStyleCnt="36"/>
      <dgm:spPr/>
    </dgm:pt>
    <dgm:pt modelId="{5DEF6E49-BE5D-435B-BC20-A1E84942FE70}" type="pres">
      <dgm:prSet presAssocID="{EC404D27-2BD2-44E3-AEEC-0A1F03841F4C}" presName="connTx" presStyleLbl="parChTrans1D4" presStyleIdx="9" presStyleCnt="36"/>
      <dgm:spPr/>
    </dgm:pt>
    <dgm:pt modelId="{B885BBFE-3141-42AE-A505-E29A101FD2F1}" type="pres">
      <dgm:prSet presAssocID="{A6F4095E-8145-4D44-B425-58ED58EDD763}" presName="root2" presStyleCnt="0"/>
      <dgm:spPr/>
    </dgm:pt>
    <dgm:pt modelId="{A088D2CA-70CA-43C4-8A3E-0138864CF1F4}" type="pres">
      <dgm:prSet presAssocID="{A6F4095E-8145-4D44-B425-58ED58EDD763}" presName="LevelTwoTextNode" presStyleLbl="node4" presStyleIdx="6" presStyleCnt="33">
        <dgm:presLayoutVars>
          <dgm:chPref val="3"/>
        </dgm:presLayoutVars>
      </dgm:prSet>
      <dgm:spPr/>
    </dgm:pt>
    <dgm:pt modelId="{D8C66672-0E01-40D8-868D-5858BB839A81}" type="pres">
      <dgm:prSet presAssocID="{A6F4095E-8145-4D44-B425-58ED58EDD763}" presName="level3hierChild" presStyleCnt="0"/>
      <dgm:spPr/>
    </dgm:pt>
    <dgm:pt modelId="{E14D1792-CC35-4786-839B-53112D99BC4D}" type="pres">
      <dgm:prSet presAssocID="{C9B787A2-811F-41AE-96FE-89C4F307E71B}" presName="conn2-1" presStyleLbl="parChTrans1D4" presStyleIdx="10" presStyleCnt="36"/>
      <dgm:spPr/>
    </dgm:pt>
    <dgm:pt modelId="{7AF1D43B-4A30-4887-B8BA-5DD40C357353}" type="pres">
      <dgm:prSet presAssocID="{C9B787A2-811F-41AE-96FE-89C4F307E71B}" presName="connTx" presStyleLbl="parChTrans1D4" presStyleIdx="10" presStyleCnt="36"/>
      <dgm:spPr/>
    </dgm:pt>
    <dgm:pt modelId="{F6D14BA9-D96D-48B3-B98F-605B9CF643C4}" type="pres">
      <dgm:prSet presAssocID="{310D7EA5-1AD6-48D3-9996-6BE5C17EB9EC}" presName="root2" presStyleCnt="0"/>
      <dgm:spPr/>
    </dgm:pt>
    <dgm:pt modelId="{9CF11CAD-0C4B-4547-9261-4C4E530447CF}" type="pres">
      <dgm:prSet presAssocID="{310D7EA5-1AD6-48D3-9996-6BE5C17EB9EC}" presName="LevelTwoTextNode" presStyleLbl="node4" presStyleIdx="7" presStyleCnt="33">
        <dgm:presLayoutVars>
          <dgm:chPref val="3"/>
        </dgm:presLayoutVars>
      </dgm:prSet>
      <dgm:spPr/>
    </dgm:pt>
    <dgm:pt modelId="{0B707D82-B4EE-4304-B312-B03832230A2B}" type="pres">
      <dgm:prSet presAssocID="{310D7EA5-1AD6-48D3-9996-6BE5C17EB9EC}" presName="level3hierChild" presStyleCnt="0"/>
      <dgm:spPr/>
    </dgm:pt>
    <dgm:pt modelId="{F80F7790-E5A1-4534-ACE9-3AEA4546615B}" type="pres">
      <dgm:prSet presAssocID="{7B246BF2-F4AE-47E4-B675-9D1E9D035EEC}" presName="conn2-1" presStyleLbl="parChTrans1D4" presStyleIdx="11" presStyleCnt="36"/>
      <dgm:spPr/>
    </dgm:pt>
    <dgm:pt modelId="{5B540EDE-AF9E-4516-ADD5-AE6DB1643709}" type="pres">
      <dgm:prSet presAssocID="{7B246BF2-F4AE-47E4-B675-9D1E9D035EEC}" presName="connTx" presStyleLbl="parChTrans1D4" presStyleIdx="11" presStyleCnt="36"/>
      <dgm:spPr/>
    </dgm:pt>
    <dgm:pt modelId="{D6710E2B-5FE2-4073-ACF2-D3D4A090B06F}" type="pres">
      <dgm:prSet presAssocID="{EFE7DA2D-72F8-4E9A-A145-303F291A4039}" presName="root2" presStyleCnt="0"/>
      <dgm:spPr/>
    </dgm:pt>
    <dgm:pt modelId="{A0519F06-4F5B-4861-9906-8506A53590C9}" type="pres">
      <dgm:prSet presAssocID="{EFE7DA2D-72F8-4E9A-A145-303F291A4039}" presName="LevelTwoTextNode" presStyleLbl="node4" presStyleIdx="8" presStyleCnt="33">
        <dgm:presLayoutVars>
          <dgm:chPref val="3"/>
        </dgm:presLayoutVars>
      </dgm:prSet>
      <dgm:spPr/>
    </dgm:pt>
    <dgm:pt modelId="{D10B7669-33D3-43F9-AC37-3EE7140BBE9C}" type="pres">
      <dgm:prSet presAssocID="{EFE7DA2D-72F8-4E9A-A145-303F291A4039}" presName="level3hierChild" presStyleCnt="0"/>
      <dgm:spPr/>
    </dgm:pt>
    <dgm:pt modelId="{FA1E55E7-A963-4F4A-B41E-CA0716514D1C}" type="pres">
      <dgm:prSet presAssocID="{E62BC94B-00BA-4C2D-B0D0-E9FDC9B46DC9}" presName="conn2-1" presStyleLbl="parChTrans1D2" presStyleIdx="4" presStyleCnt="12"/>
      <dgm:spPr/>
    </dgm:pt>
    <dgm:pt modelId="{8FF5AEE5-4926-49C0-977F-1963DB01C132}" type="pres">
      <dgm:prSet presAssocID="{E62BC94B-00BA-4C2D-B0D0-E9FDC9B46DC9}" presName="connTx" presStyleLbl="parChTrans1D2" presStyleIdx="4" presStyleCnt="12"/>
      <dgm:spPr/>
    </dgm:pt>
    <dgm:pt modelId="{E1EA5F22-A71D-4439-8346-38EE8BA5976B}" type="pres">
      <dgm:prSet presAssocID="{AF0ADFB4-62B4-4401-8E2A-5DBFB4DE08AD}" presName="root2" presStyleCnt="0"/>
      <dgm:spPr/>
    </dgm:pt>
    <dgm:pt modelId="{0CE44EC5-C42B-4D61-A05B-37C9C87813A7}" type="pres">
      <dgm:prSet presAssocID="{AF0ADFB4-62B4-4401-8E2A-5DBFB4DE08AD}" presName="LevelTwoTextNode" presStyleLbl="node2" presStyleIdx="3" presStyleCnt="11">
        <dgm:presLayoutVars>
          <dgm:chPref val="3"/>
        </dgm:presLayoutVars>
      </dgm:prSet>
      <dgm:spPr/>
    </dgm:pt>
    <dgm:pt modelId="{52A29791-85FF-439E-8277-7D136107CA27}" type="pres">
      <dgm:prSet presAssocID="{AF0ADFB4-62B4-4401-8E2A-5DBFB4DE08AD}" presName="level3hierChild" presStyleCnt="0"/>
      <dgm:spPr/>
    </dgm:pt>
    <dgm:pt modelId="{BE044EA5-E0B3-48EF-AB69-162D19BA693A}" type="pres">
      <dgm:prSet presAssocID="{648215B4-43C3-4FA4-B8B0-52E858F7C4AC}" presName="conn2-1" presStyleLbl="parChTrans1D3" presStyleIdx="4" presStyleCnt="12"/>
      <dgm:spPr/>
    </dgm:pt>
    <dgm:pt modelId="{23D5BEEB-7E50-4D13-8EAD-7B64A9C111A3}" type="pres">
      <dgm:prSet presAssocID="{648215B4-43C3-4FA4-B8B0-52E858F7C4AC}" presName="connTx" presStyleLbl="parChTrans1D3" presStyleIdx="4" presStyleCnt="12"/>
      <dgm:spPr/>
    </dgm:pt>
    <dgm:pt modelId="{9D60813E-491C-40EC-A6D5-0101EAA024AD}" type="pres">
      <dgm:prSet presAssocID="{49CEC1E9-6C47-4F06-87E7-CABA890A8F08}" presName="root2" presStyleCnt="0"/>
      <dgm:spPr/>
    </dgm:pt>
    <dgm:pt modelId="{3FF66A0C-336B-4ECC-96C5-DB43AF3B246E}" type="pres">
      <dgm:prSet presAssocID="{49CEC1E9-6C47-4F06-87E7-CABA890A8F08}" presName="LevelTwoTextNode" presStyleLbl="node3" presStyleIdx="3" presStyleCnt="11">
        <dgm:presLayoutVars>
          <dgm:chPref val="3"/>
        </dgm:presLayoutVars>
      </dgm:prSet>
      <dgm:spPr/>
    </dgm:pt>
    <dgm:pt modelId="{198E56D6-69FD-4D34-9156-2A2BCF127AE3}" type="pres">
      <dgm:prSet presAssocID="{49CEC1E9-6C47-4F06-87E7-CABA890A8F08}" presName="level3hierChild" presStyleCnt="0"/>
      <dgm:spPr/>
    </dgm:pt>
    <dgm:pt modelId="{4536BCBF-60F0-4013-A286-EE78A3281A2B}" type="pres">
      <dgm:prSet presAssocID="{51195757-4CF7-47FA-92E7-A22C203B5343}" presName="conn2-1" presStyleLbl="parChTrans1D4" presStyleIdx="12" presStyleCnt="36"/>
      <dgm:spPr/>
    </dgm:pt>
    <dgm:pt modelId="{5CB6E02C-86FC-49D5-8058-1430AE94CFA9}" type="pres">
      <dgm:prSet presAssocID="{51195757-4CF7-47FA-92E7-A22C203B5343}" presName="connTx" presStyleLbl="parChTrans1D4" presStyleIdx="12" presStyleCnt="36"/>
      <dgm:spPr/>
    </dgm:pt>
    <dgm:pt modelId="{CAE5239F-8053-48FA-B6AF-64BF64E25A04}" type="pres">
      <dgm:prSet presAssocID="{EF3282C0-0547-4477-AE5A-9ABEA8507271}" presName="root2" presStyleCnt="0"/>
      <dgm:spPr/>
    </dgm:pt>
    <dgm:pt modelId="{AFB69153-7F1A-4C11-B92D-5BA531AD23A3}" type="pres">
      <dgm:prSet presAssocID="{EF3282C0-0547-4477-AE5A-9ABEA8507271}" presName="LevelTwoTextNode" presStyleLbl="node4" presStyleIdx="9" presStyleCnt="33">
        <dgm:presLayoutVars>
          <dgm:chPref val="3"/>
        </dgm:presLayoutVars>
      </dgm:prSet>
      <dgm:spPr/>
    </dgm:pt>
    <dgm:pt modelId="{B662F106-72D3-4882-B1BE-E9F783EF3635}" type="pres">
      <dgm:prSet presAssocID="{EF3282C0-0547-4477-AE5A-9ABEA8507271}" presName="level3hierChild" presStyleCnt="0"/>
      <dgm:spPr/>
    </dgm:pt>
    <dgm:pt modelId="{568DA512-9F64-4619-BFE1-E8B930E9288B}" type="pres">
      <dgm:prSet presAssocID="{098D39EB-A514-48EA-9528-8A9AF8F0DFB0}" presName="conn2-1" presStyleLbl="parChTrans1D4" presStyleIdx="13" presStyleCnt="36"/>
      <dgm:spPr/>
    </dgm:pt>
    <dgm:pt modelId="{C5F71BB6-0FA5-41B2-BF04-2A21E468C54D}" type="pres">
      <dgm:prSet presAssocID="{098D39EB-A514-48EA-9528-8A9AF8F0DFB0}" presName="connTx" presStyleLbl="parChTrans1D4" presStyleIdx="13" presStyleCnt="36"/>
      <dgm:spPr/>
    </dgm:pt>
    <dgm:pt modelId="{A96F076B-D11D-4FF0-B3E6-74A3B89B8516}" type="pres">
      <dgm:prSet presAssocID="{0EEF8CC8-D574-4C0E-BE9F-8494D84A80D4}" presName="root2" presStyleCnt="0"/>
      <dgm:spPr/>
    </dgm:pt>
    <dgm:pt modelId="{94FE670D-0D47-4212-BB9F-8687355891C8}" type="pres">
      <dgm:prSet presAssocID="{0EEF8CC8-D574-4C0E-BE9F-8494D84A80D4}" presName="LevelTwoTextNode" presStyleLbl="node4" presStyleIdx="10" presStyleCnt="33">
        <dgm:presLayoutVars>
          <dgm:chPref val="3"/>
        </dgm:presLayoutVars>
      </dgm:prSet>
      <dgm:spPr/>
    </dgm:pt>
    <dgm:pt modelId="{6B0F19F1-19A1-4A10-8498-BB8475C0B7EF}" type="pres">
      <dgm:prSet presAssocID="{0EEF8CC8-D574-4C0E-BE9F-8494D84A80D4}" presName="level3hierChild" presStyleCnt="0"/>
      <dgm:spPr/>
    </dgm:pt>
    <dgm:pt modelId="{B22CEB6F-724F-49DF-9442-20C027D61B1E}" type="pres">
      <dgm:prSet presAssocID="{61E62855-35EB-4091-9802-1AD51BB326F0}" presName="conn2-1" presStyleLbl="parChTrans1D4" presStyleIdx="14" presStyleCnt="36"/>
      <dgm:spPr/>
    </dgm:pt>
    <dgm:pt modelId="{728A982A-927C-4D89-B539-76E99E6A71A2}" type="pres">
      <dgm:prSet presAssocID="{61E62855-35EB-4091-9802-1AD51BB326F0}" presName="connTx" presStyleLbl="parChTrans1D4" presStyleIdx="14" presStyleCnt="36"/>
      <dgm:spPr/>
    </dgm:pt>
    <dgm:pt modelId="{C028FBA0-09E6-4839-8C74-C322AB1EB661}" type="pres">
      <dgm:prSet presAssocID="{B0266DD2-039D-4552-8914-1299E7228D19}" presName="root2" presStyleCnt="0"/>
      <dgm:spPr/>
    </dgm:pt>
    <dgm:pt modelId="{5F2E7B30-85D8-4341-B9C1-0A26822FA61B}" type="pres">
      <dgm:prSet presAssocID="{B0266DD2-039D-4552-8914-1299E7228D19}" presName="LevelTwoTextNode" presStyleLbl="node4" presStyleIdx="11" presStyleCnt="33">
        <dgm:presLayoutVars>
          <dgm:chPref val="3"/>
        </dgm:presLayoutVars>
      </dgm:prSet>
      <dgm:spPr/>
    </dgm:pt>
    <dgm:pt modelId="{155DAFFE-BC9E-4F3A-8A18-285872897042}" type="pres">
      <dgm:prSet presAssocID="{B0266DD2-039D-4552-8914-1299E7228D19}" presName="level3hierChild" presStyleCnt="0"/>
      <dgm:spPr/>
    </dgm:pt>
    <dgm:pt modelId="{4C5164B7-5ECE-416F-9ABA-8F7E4018BF80}" type="pres">
      <dgm:prSet presAssocID="{0FBA542A-FF78-423A-9477-8B6AE4CB3804}" presName="conn2-1" presStyleLbl="parChTrans1D2" presStyleIdx="5" presStyleCnt="12"/>
      <dgm:spPr/>
    </dgm:pt>
    <dgm:pt modelId="{B0177100-3DA5-401D-B33E-69686A57400F}" type="pres">
      <dgm:prSet presAssocID="{0FBA542A-FF78-423A-9477-8B6AE4CB3804}" presName="connTx" presStyleLbl="parChTrans1D2" presStyleIdx="5" presStyleCnt="12"/>
      <dgm:spPr/>
    </dgm:pt>
    <dgm:pt modelId="{613029C8-6347-4363-8378-F5EAE44F9375}" type="pres">
      <dgm:prSet presAssocID="{8D686FE3-2E7A-4CC4-BAD6-41588B943BDF}" presName="root2" presStyleCnt="0"/>
      <dgm:spPr/>
    </dgm:pt>
    <dgm:pt modelId="{933495D8-A7F1-4694-9332-0B20CA0F650F}" type="pres">
      <dgm:prSet presAssocID="{8D686FE3-2E7A-4CC4-BAD6-41588B943BDF}" presName="LevelTwoTextNode" presStyleLbl="node2" presStyleIdx="4" presStyleCnt="11">
        <dgm:presLayoutVars>
          <dgm:chPref val="3"/>
        </dgm:presLayoutVars>
      </dgm:prSet>
      <dgm:spPr/>
    </dgm:pt>
    <dgm:pt modelId="{F00D6A2B-3AA8-4EBF-9E3B-EF7F58E7941D}" type="pres">
      <dgm:prSet presAssocID="{8D686FE3-2E7A-4CC4-BAD6-41588B943BDF}" presName="level3hierChild" presStyleCnt="0"/>
      <dgm:spPr/>
    </dgm:pt>
    <dgm:pt modelId="{CCAD76B2-128C-42DE-B546-86FA95CAFEF4}" type="pres">
      <dgm:prSet presAssocID="{751A4A08-3D65-47FA-9CD8-6B3029C1AF31}" presName="conn2-1" presStyleLbl="parChTrans1D3" presStyleIdx="5" presStyleCnt="12"/>
      <dgm:spPr/>
    </dgm:pt>
    <dgm:pt modelId="{A6FA1D56-FA27-4C36-933E-6F617753C720}" type="pres">
      <dgm:prSet presAssocID="{751A4A08-3D65-47FA-9CD8-6B3029C1AF31}" presName="connTx" presStyleLbl="parChTrans1D3" presStyleIdx="5" presStyleCnt="12"/>
      <dgm:spPr/>
    </dgm:pt>
    <dgm:pt modelId="{308C4531-0009-47BB-A02C-C7FCDDB71804}" type="pres">
      <dgm:prSet presAssocID="{F5F2EE4D-6994-4AEB-BD72-3CA0348BF533}" presName="root2" presStyleCnt="0"/>
      <dgm:spPr/>
    </dgm:pt>
    <dgm:pt modelId="{700CE7AE-B715-4A18-BA5D-A7F0E064620E}" type="pres">
      <dgm:prSet presAssocID="{F5F2EE4D-6994-4AEB-BD72-3CA0348BF533}" presName="LevelTwoTextNode" presStyleLbl="node3" presStyleIdx="4" presStyleCnt="11">
        <dgm:presLayoutVars>
          <dgm:chPref val="3"/>
        </dgm:presLayoutVars>
      </dgm:prSet>
      <dgm:spPr/>
    </dgm:pt>
    <dgm:pt modelId="{A6F20211-1709-451E-9F05-D7FDBFB9AE65}" type="pres">
      <dgm:prSet presAssocID="{F5F2EE4D-6994-4AEB-BD72-3CA0348BF533}" presName="level3hierChild" presStyleCnt="0"/>
      <dgm:spPr/>
    </dgm:pt>
    <dgm:pt modelId="{872E64D0-9B02-4BFA-958D-2698DB31536A}" type="pres">
      <dgm:prSet presAssocID="{070AD1BC-F955-40E6-8FB2-D6C749E229D0}" presName="conn2-1" presStyleLbl="parChTrans1D4" presStyleIdx="15" presStyleCnt="36"/>
      <dgm:spPr/>
    </dgm:pt>
    <dgm:pt modelId="{C272E1F2-B813-495E-800D-78A5979F92D5}" type="pres">
      <dgm:prSet presAssocID="{070AD1BC-F955-40E6-8FB2-D6C749E229D0}" presName="connTx" presStyleLbl="parChTrans1D4" presStyleIdx="15" presStyleCnt="36"/>
      <dgm:spPr/>
    </dgm:pt>
    <dgm:pt modelId="{680DD12A-028A-4EDA-936B-101179658852}" type="pres">
      <dgm:prSet presAssocID="{86D80F7A-5CF9-4C25-9243-CEF581EEAB21}" presName="root2" presStyleCnt="0"/>
      <dgm:spPr/>
    </dgm:pt>
    <dgm:pt modelId="{73E5EF1A-E0D8-4046-80DE-505F69946DAB}" type="pres">
      <dgm:prSet presAssocID="{86D80F7A-5CF9-4C25-9243-CEF581EEAB21}" presName="LevelTwoTextNode" presStyleLbl="node4" presStyleIdx="12" presStyleCnt="33">
        <dgm:presLayoutVars>
          <dgm:chPref val="3"/>
        </dgm:presLayoutVars>
      </dgm:prSet>
      <dgm:spPr/>
    </dgm:pt>
    <dgm:pt modelId="{36EB7EC8-490D-4329-93F0-E10E903680DC}" type="pres">
      <dgm:prSet presAssocID="{86D80F7A-5CF9-4C25-9243-CEF581EEAB21}" presName="level3hierChild" presStyleCnt="0"/>
      <dgm:spPr/>
    </dgm:pt>
    <dgm:pt modelId="{853E3CC4-47AC-4D79-8BAF-E746809F4321}" type="pres">
      <dgm:prSet presAssocID="{612176E9-AF94-4B3B-A9B4-E4267E290651}" presName="conn2-1" presStyleLbl="parChTrans1D4" presStyleIdx="16" presStyleCnt="36"/>
      <dgm:spPr/>
    </dgm:pt>
    <dgm:pt modelId="{D35D61C2-91CC-4BB4-8D05-B3446F8186B5}" type="pres">
      <dgm:prSet presAssocID="{612176E9-AF94-4B3B-A9B4-E4267E290651}" presName="connTx" presStyleLbl="parChTrans1D4" presStyleIdx="16" presStyleCnt="36"/>
      <dgm:spPr/>
    </dgm:pt>
    <dgm:pt modelId="{BD7DE4B8-F02C-481D-82AD-B3F0CE772456}" type="pres">
      <dgm:prSet presAssocID="{E736D83E-688D-4380-9498-89DC9C653F7B}" presName="root2" presStyleCnt="0"/>
      <dgm:spPr/>
    </dgm:pt>
    <dgm:pt modelId="{E418D1B3-CE75-418E-A8E5-09128BE71C29}" type="pres">
      <dgm:prSet presAssocID="{E736D83E-688D-4380-9498-89DC9C653F7B}" presName="LevelTwoTextNode" presStyleLbl="node4" presStyleIdx="13" presStyleCnt="33">
        <dgm:presLayoutVars>
          <dgm:chPref val="3"/>
        </dgm:presLayoutVars>
      </dgm:prSet>
      <dgm:spPr/>
    </dgm:pt>
    <dgm:pt modelId="{49A66B70-CB77-4515-AF92-EE88308C3750}" type="pres">
      <dgm:prSet presAssocID="{E736D83E-688D-4380-9498-89DC9C653F7B}" presName="level3hierChild" presStyleCnt="0"/>
      <dgm:spPr/>
    </dgm:pt>
    <dgm:pt modelId="{C7DA44E4-BDCC-45D9-8B70-C68DE9910288}" type="pres">
      <dgm:prSet presAssocID="{61DF099A-6ACB-4E83-83CD-AEFAD664FE75}" presName="conn2-1" presStyleLbl="parChTrans1D4" presStyleIdx="17" presStyleCnt="36"/>
      <dgm:spPr/>
    </dgm:pt>
    <dgm:pt modelId="{B809C576-0EC9-4BE9-BD84-6D55C65CD604}" type="pres">
      <dgm:prSet presAssocID="{61DF099A-6ACB-4E83-83CD-AEFAD664FE75}" presName="connTx" presStyleLbl="parChTrans1D4" presStyleIdx="17" presStyleCnt="36"/>
      <dgm:spPr/>
    </dgm:pt>
    <dgm:pt modelId="{E21632D6-3EAF-47BE-8B9C-8122CD155612}" type="pres">
      <dgm:prSet presAssocID="{C38B252B-6BBC-4059-8461-1FAA4D54958D}" presName="root2" presStyleCnt="0"/>
      <dgm:spPr/>
    </dgm:pt>
    <dgm:pt modelId="{259E004B-AD87-462D-86AC-676CFE0660D9}" type="pres">
      <dgm:prSet presAssocID="{C38B252B-6BBC-4059-8461-1FAA4D54958D}" presName="LevelTwoTextNode" presStyleLbl="node4" presStyleIdx="14" presStyleCnt="33">
        <dgm:presLayoutVars>
          <dgm:chPref val="3"/>
        </dgm:presLayoutVars>
      </dgm:prSet>
      <dgm:spPr/>
    </dgm:pt>
    <dgm:pt modelId="{23C50968-3637-40C5-BE38-E966C8FF46C2}" type="pres">
      <dgm:prSet presAssocID="{C38B252B-6BBC-4059-8461-1FAA4D54958D}" presName="level3hierChild" presStyleCnt="0"/>
      <dgm:spPr/>
    </dgm:pt>
    <dgm:pt modelId="{DA4F4A59-9374-4AF8-A6A6-485264363AD8}" type="pres">
      <dgm:prSet presAssocID="{A3F76851-F524-443B-B061-C692192D1B9C}" presName="conn2-1" presStyleLbl="parChTrans1D2" presStyleIdx="6" presStyleCnt="12"/>
      <dgm:spPr/>
    </dgm:pt>
    <dgm:pt modelId="{54518625-FA12-47B2-97AB-BAC63AF17331}" type="pres">
      <dgm:prSet presAssocID="{A3F76851-F524-443B-B061-C692192D1B9C}" presName="connTx" presStyleLbl="parChTrans1D2" presStyleIdx="6" presStyleCnt="12"/>
      <dgm:spPr/>
    </dgm:pt>
    <dgm:pt modelId="{E2573344-2240-42BA-8040-75840548FD7E}" type="pres">
      <dgm:prSet presAssocID="{AC148816-7839-4512-BD33-B2DA9693B558}" presName="root2" presStyleCnt="0"/>
      <dgm:spPr/>
    </dgm:pt>
    <dgm:pt modelId="{3C4BC9F0-A6A2-4E86-952B-63BCA8DD5580}" type="pres">
      <dgm:prSet presAssocID="{AC148816-7839-4512-BD33-B2DA9693B558}" presName="LevelTwoTextNode" presStyleLbl="node2" presStyleIdx="5" presStyleCnt="11">
        <dgm:presLayoutVars>
          <dgm:chPref val="3"/>
        </dgm:presLayoutVars>
      </dgm:prSet>
      <dgm:spPr/>
    </dgm:pt>
    <dgm:pt modelId="{FBBACBFE-E0F2-4598-981D-2B5FAAB86371}" type="pres">
      <dgm:prSet presAssocID="{AC148816-7839-4512-BD33-B2DA9693B558}" presName="level3hierChild" presStyleCnt="0"/>
      <dgm:spPr/>
    </dgm:pt>
    <dgm:pt modelId="{E2CE6E68-A9C5-47FA-B22A-036F22EE8CD3}" type="pres">
      <dgm:prSet presAssocID="{4CD76474-C759-4986-924F-B8D23F4C8BF7}" presName="conn2-1" presStyleLbl="parChTrans1D3" presStyleIdx="6" presStyleCnt="12"/>
      <dgm:spPr/>
    </dgm:pt>
    <dgm:pt modelId="{E3582F81-5481-4D20-A2FD-16392B9360A0}" type="pres">
      <dgm:prSet presAssocID="{4CD76474-C759-4986-924F-B8D23F4C8BF7}" presName="connTx" presStyleLbl="parChTrans1D3" presStyleIdx="6" presStyleCnt="12"/>
      <dgm:spPr/>
    </dgm:pt>
    <dgm:pt modelId="{1980E841-E1E5-42CB-B051-215B42785644}" type="pres">
      <dgm:prSet presAssocID="{E94B6C56-93C7-4282-9652-7DB929577A9F}" presName="root2" presStyleCnt="0"/>
      <dgm:spPr/>
    </dgm:pt>
    <dgm:pt modelId="{C5DB3BFC-E81E-428B-B988-BEB014CB2E3F}" type="pres">
      <dgm:prSet presAssocID="{E94B6C56-93C7-4282-9652-7DB929577A9F}" presName="LevelTwoTextNode" presStyleLbl="node3" presStyleIdx="5" presStyleCnt="11">
        <dgm:presLayoutVars>
          <dgm:chPref val="3"/>
        </dgm:presLayoutVars>
      </dgm:prSet>
      <dgm:spPr/>
    </dgm:pt>
    <dgm:pt modelId="{B5892E94-7C26-406E-BA11-F3A4154CCD39}" type="pres">
      <dgm:prSet presAssocID="{E94B6C56-93C7-4282-9652-7DB929577A9F}" presName="level3hierChild" presStyleCnt="0"/>
      <dgm:spPr/>
    </dgm:pt>
    <dgm:pt modelId="{46F2C85F-B4DC-427E-82D9-E477200EA5F2}" type="pres">
      <dgm:prSet presAssocID="{B47F92FB-B635-41F0-AA79-77F2C07525D3}" presName="conn2-1" presStyleLbl="parChTrans1D4" presStyleIdx="18" presStyleCnt="36"/>
      <dgm:spPr/>
    </dgm:pt>
    <dgm:pt modelId="{2C8929AC-0DCB-43EC-B2C3-6F606722FA98}" type="pres">
      <dgm:prSet presAssocID="{B47F92FB-B635-41F0-AA79-77F2C07525D3}" presName="connTx" presStyleLbl="parChTrans1D4" presStyleIdx="18" presStyleCnt="36"/>
      <dgm:spPr/>
    </dgm:pt>
    <dgm:pt modelId="{F2FC0E57-C328-498F-A40E-C7A484F95978}" type="pres">
      <dgm:prSet presAssocID="{A726B48D-715D-4166-A8DF-789A2CFED5A9}" presName="root2" presStyleCnt="0"/>
      <dgm:spPr/>
    </dgm:pt>
    <dgm:pt modelId="{F1E2D57E-7C09-4883-9917-414835351DD7}" type="pres">
      <dgm:prSet presAssocID="{A726B48D-715D-4166-A8DF-789A2CFED5A9}" presName="LevelTwoTextNode" presStyleLbl="node4" presStyleIdx="15" presStyleCnt="33">
        <dgm:presLayoutVars>
          <dgm:chPref val="3"/>
        </dgm:presLayoutVars>
      </dgm:prSet>
      <dgm:spPr/>
    </dgm:pt>
    <dgm:pt modelId="{82DE0F6C-024C-40B2-A4B3-D0F1647C68FB}" type="pres">
      <dgm:prSet presAssocID="{A726B48D-715D-4166-A8DF-789A2CFED5A9}" presName="level3hierChild" presStyleCnt="0"/>
      <dgm:spPr/>
    </dgm:pt>
    <dgm:pt modelId="{AF247EA4-31D1-4BE7-AFE4-EA32882FC71C}" type="pres">
      <dgm:prSet presAssocID="{90A43347-9A49-4CCE-BF77-11099A409E8C}" presName="conn2-1" presStyleLbl="parChTrans1D4" presStyleIdx="19" presStyleCnt="36"/>
      <dgm:spPr/>
    </dgm:pt>
    <dgm:pt modelId="{AFCE766C-B096-4554-BB79-BAB88BE3D657}" type="pres">
      <dgm:prSet presAssocID="{90A43347-9A49-4CCE-BF77-11099A409E8C}" presName="connTx" presStyleLbl="parChTrans1D4" presStyleIdx="19" presStyleCnt="36"/>
      <dgm:spPr/>
    </dgm:pt>
    <dgm:pt modelId="{0CD622CC-A53C-4DA1-87BA-5FA2498267C4}" type="pres">
      <dgm:prSet presAssocID="{D57D4617-557C-4DBE-B9C9-8DCB61F84123}" presName="root2" presStyleCnt="0"/>
      <dgm:spPr/>
    </dgm:pt>
    <dgm:pt modelId="{D542368E-656F-49F0-B248-4B61DB6B14B1}" type="pres">
      <dgm:prSet presAssocID="{D57D4617-557C-4DBE-B9C9-8DCB61F84123}" presName="LevelTwoTextNode" presStyleLbl="node4" presStyleIdx="16" presStyleCnt="33">
        <dgm:presLayoutVars>
          <dgm:chPref val="3"/>
        </dgm:presLayoutVars>
      </dgm:prSet>
      <dgm:spPr/>
    </dgm:pt>
    <dgm:pt modelId="{3AF33D25-8ED1-4667-A653-5448FFE7E161}" type="pres">
      <dgm:prSet presAssocID="{D57D4617-557C-4DBE-B9C9-8DCB61F84123}" presName="level3hierChild" presStyleCnt="0"/>
      <dgm:spPr/>
    </dgm:pt>
    <dgm:pt modelId="{8E8C0B4D-D5BB-4928-9D5C-AAAAAB6EC123}" type="pres">
      <dgm:prSet presAssocID="{9FC7C753-F788-4A8E-B0CE-7706E71AA00F}" presName="conn2-1" presStyleLbl="parChTrans1D4" presStyleIdx="20" presStyleCnt="36"/>
      <dgm:spPr/>
    </dgm:pt>
    <dgm:pt modelId="{70544422-DA2A-40D3-A399-5C1254A8D52E}" type="pres">
      <dgm:prSet presAssocID="{9FC7C753-F788-4A8E-B0CE-7706E71AA00F}" presName="connTx" presStyleLbl="parChTrans1D4" presStyleIdx="20" presStyleCnt="36"/>
      <dgm:spPr/>
    </dgm:pt>
    <dgm:pt modelId="{A3735519-AF22-4F3A-B16C-02AE9F94C406}" type="pres">
      <dgm:prSet presAssocID="{4E6A9E2D-347A-4B6A-9C19-E0CE6EDA52C2}" presName="root2" presStyleCnt="0"/>
      <dgm:spPr/>
    </dgm:pt>
    <dgm:pt modelId="{C5103B89-4BF3-4029-8594-A655CAD1B50B}" type="pres">
      <dgm:prSet presAssocID="{4E6A9E2D-347A-4B6A-9C19-E0CE6EDA52C2}" presName="LevelTwoTextNode" presStyleLbl="node4" presStyleIdx="17" presStyleCnt="33">
        <dgm:presLayoutVars>
          <dgm:chPref val="3"/>
        </dgm:presLayoutVars>
      </dgm:prSet>
      <dgm:spPr/>
    </dgm:pt>
    <dgm:pt modelId="{CF100EE9-B530-42CE-B653-C5FE264C23DA}" type="pres">
      <dgm:prSet presAssocID="{4E6A9E2D-347A-4B6A-9C19-E0CE6EDA52C2}" presName="level3hierChild" presStyleCnt="0"/>
      <dgm:spPr/>
    </dgm:pt>
    <dgm:pt modelId="{B1088B57-7C86-459F-9AFF-AA07091DB387}" type="pres">
      <dgm:prSet presAssocID="{7BB70D6D-CCA2-496B-9371-9B4A40FD3C3A}" presName="conn2-1" presStyleLbl="parChTrans1D2" presStyleIdx="7" presStyleCnt="12"/>
      <dgm:spPr/>
    </dgm:pt>
    <dgm:pt modelId="{7ECB1F63-BCFF-4069-9F7E-CF87C28BBC00}" type="pres">
      <dgm:prSet presAssocID="{7BB70D6D-CCA2-496B-9371-9B4A40FD3C3A}" presName="connTx" presStyleLbl="parChTrans1D2" presStyleIdx="7" presStyleCnt="12"/>
      <dgm:spPr/>
    </dgm:pt>
    <dgm:pt modelId="{8CF9CA4B-A383-43EF-A54E-05582C9F4903}" type="pres">
      <dgm:prSet presAssocID="{94C1FD9A-E569-4F0B-91CB-7A02EAEF5B41}" presName="root2" presStyleCnt="0"/>
      <dgm:spPr/>
    </dgm:pt>
    <dgm:pt modelId="{74EC641F-4ECE-436B-9C04-D81A905D7253}" type="pres">
      <dgm:prSet presAssocID="{94C1FD9A-E569-4F0B-91CB-7A02EAEF5B41}" presName="LevelTwoTextNode" presStyleLbl="node2" presStyleIdx="6" presStyleCnt="11">
        <dgm:presLayoutVars>
          <dgm:chPref val="3"/>
        </dgm:presLayoutVars>
      </dgm:prSet>
      <dgm:spPr/>
    </dgm:pt>
    <dgm:pt modelId="{7F76BF97-9CE5-41CC-B88B-C8E5FB02EEE6}" type="pres">
      <dgm:prSet presAssocID="{94C1FD9A-E569-4F0B-91CB-7A02EAEF5B41}" presName="level3hierChild" presStyleCnt="0"/>
      <dgm:spPr/>
    </dgm:pt>
    <dgm:pt modelId="{2610FD05-4FF7-4A50-A1BA-C995E08B6853}" type="pres">
      <dgm:prSet presAssocID="{A020438F-BDE9-4203-AC5E-7554F8774138}" presName="conn2-1" presStyleLbl="parChTrans1D3" presStyleIdx="7" presStyleCnt="12"/>
      <dgm:spPr/>
    </dgm:pt>
    <dgm:pt modelId="{EE5CFE5A-6621-48A7-B324-55FC944C66B5}" type="pres">
      <dgm:prSet presAssocID="{A020438F-BDE9-4203-AC5E-7554F8774138}" presName="connTx" presStyleLbl="parChTrans1D3" presStyleIdx="7" presStyleCnt="12"/>
      <dgm:spPr/>
    </dgm:pt>
    <dgm:pt modelId="{CBFEE223-8FE3-49CB-AA81-B337FDBC9170}" type="pres">
      <dgm:prSet presAssocID="{0A7E21EE-8BD2-47AC-BE71-BECDD809D606}" presName="root2" presStyleCnt="0"/>
      <dgm:spPr/>
    </dgm:pt>
    <dgm:pt modelId="{E5642367-9C71-484A-88E2-25B11B801C21}" type="pres">
      <dgm:prSet presAssocID="{0A7E21EE-8BD2-47AC-BE71-BECDD809D606}" presName="LevelTwoTextNode" presStyleLbl="node3" presStyleIdx="6" presStyleCnt="11">
        <dgm:presLayoutVars>
          <dgm:chPref val="3"/>
        </dgm:presLayoutVars>
      </dgm:prSet>
      <dgm:spPr/>
    </dgm:pt>
    <dgm:pt modelId="{AD578D6E-31BA-4051-9A43-13D586CC729F}" type="pres">
      <dgm:prSet presAssocID="{0A7E21EE-8BD2-47AC-BE71-BECDD809D606}" presName="level3hierChild" presStyleCnt="0"/>
      <dgm:spPr/>
    </dgm:pt>
    <dgm:pt modelId="{AEB7E721-6B95-440B-8925-B329F6E6FB9E}" type="pres">
      <dgm:prSet presAssocID="{CE282E9F-7B49-4C5D-82B6-7824C92D869C}" presName="conn2-1" presStyleLbl="parChTrans1D4" presStyleIdx="21" presStyleCnt="36"/>
      <dgm:spPr/>
    </dgm:pt>
    <dgm:pt modelId="{2F8D0EAD-A2E1-4063-80E8-7B8934291EE3}" type="pres">
      <dgm:prSet presAssocID="{CE282E9F-7B49-4C5D-82B6-7824C92D869C}" presName="connTx" presStyleLbl="parChTrans1D4" presStyleIdx="21" presStyleCnt="36"/>
      <dgm:spPr/>
    </dgm:pt>
    <dgm:pt modelId="{A0E69BD9-2B68-49BD-A9C7-35C66656524D}" type="pres">
      <dgm:prSet presAssocID="{39B6CE81-F785-46AD-B14C-33ADF23F510C}" presName="root2" presStyleCnt="0"/>
      <dgm:spPr/>
    </dgm:pt>
    <dgm:pt modelId="{9547173F-FE80-4C06-A6AE-1C9C77B2AB59}" type="pres">
      <dgm:prSet presAssocID="{39B6CE81-F785-46AD-B14C-33ADF23F510C}" presName="LevelTwoTextNode" presStyleLbl="node4" presStyleIdx="18" presStyleCnt="33">
        <dgm:presLayoutVars>
          <dgm:chPref val="3"/>
        </dgm:presLayoutVars>
      </dgm:prSet>
      <dgm:spPr/>
    </dgm:pt>
    <dgm:pt modelId="{AEB92729-82C7-456E-8BE7-F505A2965694}" type="pres">
      <dgm:prSet presAssocID="{39B6CE81-F785-46AD-B14C-33ADF23F510C}" presName="level3hierChild" presStyleCnt="0"/>
      <dgm:spPr/>
    </dgm:pt>
    <dgm:pt modelId="{CE5CF04E-1211-436B-B2A8-48FDD91334E3}" type="pres">
      <dgm:prSet presAssocID="{B761D074-7E93-4793-B5FD-DF4610C8E6FB}" presName="conn2-1" presStyleLbl="parChTrans1D4" presStyleIdx="22" presStyleCnt="36"/>
      <dgm:spPr/>
    </dgm:pt>
    <dgm:pt modelId="{2F988C4C-EF15-4581-A702-77655FF80736}" type="pres">
      <dgm:prSet presAssocID="{B761D074-7E93-4793-B5FD-DF4610C8E6FB}" presName="connTx" presStyleLbl="parChTrans1D4" presStyleIdx="22" presStyleCnt="36"/>
      <dgm:spPr/>
    </dgm:pt>
    <dgm:pt modelId="{248E8160-2BEB-4C75-A57E-E6FFFFE8445A}" type="pres">
      <dgm:prSet presAssocID="{A98946A4-2BF0-429D-BDE1-E41F54FF9BFB}" presName="root2" presStyleCnt="0"/>
      <dgm:spPr/>
    </dgm:pt>
    <dgm:pt modelId="{4B012EB2-C3CA-44FB-AB3C-A616C38CE29D}" type="pres">
      <dgm:prSet presAssocID="{A98946A4-2BF0-429D-BDE1-E41F54FF9BFB}" presName="LevelTwoTextNode" presStyleLbl="node4" presStyleIdx="19" presStyleCnt="33">
        <dgm:presLayoutVars>
          <dgm:chPref val="3"/>
        </dgm:presLayoutVars>
      </dgm:prSet>
      <dgm:spPr/>
    </dgm:pt>
    <dgm:pt modelId="{726F450F-1C97-45D5-806E-6C3E1B305355}" type="pres">
      <dgm:prSet presAssocID="{A98946A4-2BF0-429D-BDE1-E41F54FF9BFB}" presName="level3hierChild" presStyleCnt="0"/>
      <dgm:spPr/>
    </dgm:pt>
    <dgm:pt modelId="{5A5C8335-FDA9-405C-8838-85888C86282E}" type="pres">
      <dgm:prSet presAssocID="{324CF696-B893-45A4-945B-42B34CE6902A}" presName="conn2-1" presStyleLbl="parChTrans1D4" presStyleIdx="23" presStyleCnt="36"/>
      <dgm:spPr/>
    </dgm:pt>
    <dgm:pt modelId="{0CD1EB8F-6A28-420D-9414-D149A9F01B7F}" type="pres">
      <dgm:prSet presAssocID="{324CF696-B893-45A4-945B-42B34CE6902A}" presName="connTx" presStyleLbl="parChTrans1D4" presStyleIdx="23" presStyleCnt="36"/>
      <dgm:spPr/>
    </dgm:pt>
    <dgm:pt modelId="{A8310087-B669-4CF4-A44A-DBB8AB09A3FF}" type="pres">
      <dgm:prSet presAssocID="{C3ACA7E9-1E15-489C-8C32-B3D12558993D}" presName="root2" presStyleCnt="0"/>
      <dgm:spPr/>
    </dgm:pt>
    <dgm:pt modelId="{ACCAFA33-B618-466D-B56D-2517DF70FD51}" type="pres">
      <dgm:prSet presAssocID="{C3ACA7E9-1E15-489C-8C32-B3D12558993D}" presName="LevelTwoTextNode" presStyleLbl="node4" presStyleIdx="20" presStyleCnt="33">
        <dgm:presLayoutVars>
          <dgm:chPref val="3"/>
        </dgm:presLayoutVars>
      </dgm:prSet>
      <dgm:spPr/>
    </dgm:pt>
    <dgm:pt modelId="{9D24B507-34A6-4744-9CFF-5A72165A30A4}" type="pres">
      <dgm:prSet presAssocID="{C3ACA7E9-1E15-489C-8C32-B3D12558993D}" presName="level3hierChild" presStyleCnt="0"/>
      <dgm:spPr/>
    </dgm:pt>
    <dgm:pt modelId="{56E20F63-8CC6-4227-96E4-8BC8EA23C9E9}" type="pres">
      <dgm:prSet presAssocID="{A6C883AA-6CA4-461C-8658-47552A3EC998}" presName="conn2-1" presStyleLbl="parChTrans1D2" presStyleIdx="8" presStyleCnt="12"/>
      <dgm:spPr/>
    </dgm:pt>
    <dgm:pt modelId="{6A7B583E-8F22-4DD8-B445-2E39CEE5D171}" type="pres">
      <dgm:prSet presAssocID="{A6C883AA-6CA4-461C-8658-47552A3EC998}" presName="connTx" presStyleLbl="parChTrans1D2" presStyleIdx="8" presStyleCnt="12"/>
      <dgm:spPr/>
    </dgm:pt>
    <dgm:pt modelId="{F13EE436-482D-425E-9A52-FF1E06949ED9}" type="pres">
      <dgm:prSet presAssocID="{93418495-A175-40E7-A320-B1FA9F3F1192}" presName="root2" presStyleCnt="0"/>
      <dgm:spPr/>
    </dgm:pt>
    <dgm:pt modelId="{418FFE72-833E-4B4E-B14F-7FB5C827D49D}" type="pres">
      <dgm:prSet presAssocID="{93418495-A175-40E7-A320-B1FA9F3F1192}" presName="LevelTwoTextNode" presStyleLbl="node2" presStyleIdx="7" presStyleCnt="11">
        <dgm:presLayoutVars>
          <dgm:chPref val="3"/>
        </dgm:presLayoutVars>
      </dgm:prSet>
      <dgm:spPr/>
    </dgm:pt>
    <dgm:pt modelId="{2ECFCDDB-47ED-4690-9861-73596119BDDF}" type="pres">
      <dgm:prSet presAssocID="{93418495-A175-40E7-A320-B1FA9F3F1192}" presName="level3hierChild" presStyleCnt="0"/>
      <dgm:spPr/>
    </dgm:pt>
    <dgm:pt modelId="{66AA8957-C50D-41BF-9862-DA12F0498734}" type="pres">
      <dgm:prSet presAssocID="{68CAEA0D-48D8-4988-8859-A935DE3658C2}" presName="conn2-1" presStyleLbl="parChTrans1D3" presStyleIdx="8" presStyleCnt="12"/>
      <dgm:spPr/>
    </dgm:pt>
    <dgm:pt modelId="{8ED960E3-D98F-4156-8004-E39C4CC85B40}" type="pres">
      <dgm:prSet presAssocID="{68CAEA0D-48D8-4988-8859-A935DE3658C2}" presName="connTx" presStyleLbl="parChTrans1D3" presStyleIdx="8" presStyleCnt="12"/>
      <dgm:spPr/>
    </dgm:pt>
    <dgm:pt modelId="{6BB95407-0051-4510-80BE-875DA85E822A}" type="pres">
      <dgm:prSet presAssocID="{E596CE7F-E55B-4B87-910E-473667878C08}" presName="root2" presStyleCnt="0"/>
      <dgm:spPr/>
    </dgm:pt>
    <dgm:pt modelId="{FBAE4D57-6AAA-4891-9139-FDE52C92C1B3}" type="pres">
      <dgm:prSet presAssocID="{E596CE7F-E55B-4B87-910E-473667878C08}" presName="LevelTwoTextNode" presStyleLbl="node3" presStyleIdx="7" presStyleCnt="11">
        <dgm:presLayoutVars>
          <dgm:chPref val="3"/>
        </dgm:presLayoutVars>
      </dgm:prSet>
      <dgm:spPr/>
    </dgm:pt>
    <dgm:pt modelId="{A4FA87DB-9641-46F9-82BB-D9559048954C}" type="pres">
      <dgm:prSet presAssocID="{E596CE7F-E55B-4B87-910E-473667878C08}" presName="level3hierChild" presStyleCnt="0"/>
      <dgm:spPr/>
    </dgm:pt>
    <dgm:pt modelId="{1F200706-0526-4E27-89B5-65AB1D66E7DD}" type="pres">
      <dgm:prSet presAssocID="{A6ECC292-938B-4F6E-A6E7-A4D0D48E0F25}" presName="conn2-1" presStyleLbl="parChTrans1D4" presStyleIdx="24" presStyleCnt="36"/>
      <dgm:spPr/>
    </dgm:pt>
    <dgm:pt modelId="{8F0B1461-5981-48B7-A0F5-55815C0F150F}" type="pres">
      <dgm:prSet presAssocID="{A6ECC292-938B-4F6E-A6E7-A4D0D48E0F25}" presName="connTx" presStyleLbl="parChTrans1D4" presStyleIdx="24" presStyleCnt="36"/>
      <dgm:spPr/>
    </dgm:pt>
    <dgm:pt modelId="{1916C559-CB69-4E29-A101-72AD021F60D0}" type="pres">
      <dgm:prSet presAssocID="{128B5C5C-23CE-4D5B-8999-6EF0E1C6CB22}" presName="root2" presStyleCnt="0"/>
      <dgm:spPr/>
    </dgm:pt>
    <dgm:pt modelId="{E8723CD9-2B39-4377-99ED-9F80DD3198B3}" type="pres">
      <dgm:prSet presAssocID="{128B5C5C-23CE-4D5B-8999-6EF0E1C6CB22}" presName="LevelTwoTextNode" presStyleLbl="node4" presStyleIdx="21" presStyleCnt="33">
        <dgm:presLayoutVars>
          <dgm:chPref val="3"/>
        </dgm:presLayoutVars>
      </dgm:prSet>
      <dgm:spPr/>
    </dgm:pt>
    <dgm:pt modelId="{CDEFE606-36C3-4AE2-B1AB-FFA3ADC0D1A8}" type="pres">
      <dgm:prSet presAssocID="{128B5C5C-23CE-4D5B-8999-6EF0E1C6CB22}" presName="level3hierChild" presStyleCnt="0"/>
      <dgm:spPr/>
    </dgm:pt>
    <dgm:pt modelId="{C6378125-1100-4F55-8C1B-B6618483EB89}" type="pres">
      <dgm:prSet presAssocID="{83C6D64E-9D39-423F-9D82-7B27F0851DC0}" presName="conn2-1" presStyleLbl="parChTrans1D4" presStyleIdx="25" presStyleCnt="36"/>
      <dgm:spPr/>
    </dgm:pt>
    <dgm:pt modelId="{E970C969-04C5-435F-8680-63F33A389152}" type="pres">
      <dgm:prSet presAssocID="{83C6D64E-9D39-423F-9D82-7B27F0851DC0}" presName="connTx" presStyleLbl="parChTrans1D4" presStyleIdx="25" presStyleCnt="36"/>
      <dgm:spPr/>
    </dgm:pt>
    <dgm:pt modelId="{B198A462-03CA-4CB2-9E7C-885F689A78F0}" type="pres">
      <dgm:prSet presAssocID="{20292FD0-45BF-4C73-8F8E-B5CBF6529D5C}" presName="root2" presStyleCnt="0"/>
      <dgm:spPr/>
    </dgm:pt>
    <dgm:pt modelId="{3CDADC71-713A-4812-811A-D9B97082C484}" type="pres">
      <dgm:prSet presAssocID="{20292FD0-45BF-4C73-8F8E-B5CBF6529D5C}" presName="LevelTwoTextNode" presStyleLbl="node4" presStyleIdx="22" presStyleCnt="33">
        <dgm:presLayoutVars>
          <dgm:chPref val="3"/>
        </dgm:presLayoutVars>
      </dgm:prSet>
      <dgm:spPr/>
    </dgm:pt>
    <dgm:pt modelId="{526D3147-6D5B-4C52-8C25-69A049BA2D3F}" type="pres">
      <dgm:prSet presAssocID="{20292FD0-45BF-4C73-8F8E-B5CBF6529D5C}" presName="level3hierChild" presStyleCnt="0"/>
      <dgm:spPr/>
    </dgm:pt>
    <dgm:pt modelId="{948805E5-BD22-412F-873C-B5812838FBB7}" type="pres">
      <dgm:prSet presAssocID="{CC0BF007-21A6-4729-80EE-E6CC14A12E37}" presName="conn2-1" presStyleLbl="parChTrans1D4" presStyleIdx="26" presStyleCnt="36"/>
      <dgm:spPr/>
    </dgm:pt>
    <dgm:pt modelId="{34176F35-6650-446A-B18D-CD3C7D2C3688}" type="pres">
      <dgm:prSet presAssocID="{CC0BF007-21A6-4729-80EE-E6CC14A12E37}" presName="connTx" presStyleLbl="parChTrans1D4" presStyleIdx="26" presStyleCnt="36"/>
      <dgm:spPr/>
    </dgm:pt>
    <dgm:pt modelId="{D041036B-117F-4147-9758-E9D06048698E}" type="pres">
      <dgm:prSet presAssocID="{52D52A25-E03D-4D06-8746-7F8DDD66EC5D}" presName="root2" presStyleCnt="0"/>
      <dgm:spPr/>
    </dgm:pt>
    <dgm:pt modelId="{E16F466D-6113-4983-A0BD-EB3E2D7B4E4A}" type="pres">
      <dgm:prSet presAssocID="{52D52A25-E03D-4D06-8746-7F8DDD66EC5D}" presName="LevelTwoTextNode" presStyleLbl="node4" presStyleIdx="23" presStyleCnt="33">
        <dgm:presLayoutVars>
          <dgm:chPref val="3"/>
        </dgm:presLayoutVars>
      </dgm:prSet>
      <dgm:spPr/>
    </dgm:pt>
    <dgm:pt modelId="{A4E0903F-66DD-4414-B820-4BDF97CEFE10}" type="pres">
      <dgm:prSet presAssocID="{52D52A25-E03D-4D06-8746-7F8DDD66EC5D}" presName="level3hierChild" presStyleCnt="0"/>
      <dgm:spPr/>
    </dgm:pt>
    <dgm:pt modelId="{FC1536F8-50BF-46EF-837A-A07CDCC37EB5}" type="pres">
      <dgm:prSet presAssocID="{F77B3C3D-2AE4-47FC-873B-254D42A717FC}" presName="conn2-1" presStyleLbl="parChTrans1D2" presStyleIdx="9" presStyleCnt="12"/>
      <dgm:spPr/>
    </dgm:pt>
    <dgm:pt modelId="{8B85FB76-42B9-44AC-8081-E7E17F214DAD}" type="pres">
      <dgm:prSet presAssocID="{F77B3C3D-2AE4-47FC-873B-254D42A717FC}" presName="connTx" presStyleLbl="parChTrans1D2" presStyleIdx="9" presStyleCnt="12"/>
      <dgm:spPr/>
    </dgm:pt>
    <dgm:pt modelId="{3A955AA6-E323-49C7-B831-D71A0C782B85}" type="pres">
      <dgm:prSet presAssocID="{55C2C1EF-4797-44B2-A71C-B1694139204D}" presName="root2" presStyleCnt="0"/>
      <dgm:spPr/>
    </dgm:pt>
    <dgm:pt modelId="{DE670341-F516-487D-BC56-C5712809EC12}" type="pres">
      <dgm:prSet presAssocID="{55C2C1EF-4797-44B2-A71C-B1694139204D}" presName="LevelTwoTextNode" presStyleLbl="node2" presStyleIdx="8" presStyleCnt="11">
        <dgm:presLayoutVars>
          <dgm:chPref val="3"/>
        </dgm:presLayoutVars>
      </dgm:prSet>
      <dgm:spPr/>
    </dgm:pt>
    <dgm:pt modelId="{8877B26E-FE4A-419D-B89B-85702976F74B}" type="pres">
      <dgm:prSet presAssocID="{55C2C1EF-4797-44B2-A71C-B1694139204D}" presName="level3hierChild" presStyleCnt="0"/>
      <dgm:spPr/>
    </dgm:pt>
    <dgm:pt modelId="{54E98CAE-767B-4FF2-95A2-1E397CC5C206}" type="pres">
      <dgm:prSet presAssocID="{575CE793-A874-4B05-8375-8184161EF865}" presName="conn2-1" presStyleLbl="parChTrans1D3" presStyleIdx="9" presStyleCnt="12"/>
      <dgm:spPr/>
    </dgm:pt>
    <dgm:pt modelId="{B6A0EBD7-1A1D-4A51-8B99-D926E9C9BE32}" type="pres">
      <dgm:prSet presAssocID="{575CE793-A874-4B05-8375-8184161EF865}" presName="connTx" presStyleLbl="parChTrans1D3" presStyleIdx="9" presStyleCnt="12"/>
      <dgm:spPr/>
    </dgm:pt>
    <dgm:pt modelId="{3BF141E2-C0E9-4F9A-BBC0-7DFACB837492}" type="pres">
      <dgm:prSet presAssocID="{FCB4054C-6F8F-4E73-8DA4-30500C18BCB1}" presName="root2" presStyleCnt="0"/>
      <dgm:spPr/>
    </dgm:pt>
    <dgm:pt modelId="{0CB537E6-7D1E-49B3-B1E6-5FD28936A840}" type="pres">
      <dgm:prSet presAssocID="{FCB4054C-6F8F-4E73-8DA4-30500C18BCB1}" presName="LevelTwoTextNode" presStyleLbl="node3" presStyleIdx="8" presStyleCnt="11">
        <dgm:presLayoutVars>
          <dgm:chPref val="3"/>
        </dgm:presLayoutVars>
      </dgm:prSet>
      <dgm:spPr/>
    </dgm:pt>
    <dgm:pt modelId="{F7AEF62A-73CB-4210-814A-37468EFB9CCF}" type="pres">
      <dgm:prSet presAssocID="{FCB4054C-6F8F-4E73-8DA4-30500C18BCB1}" presName="level3hierChild" presStyleCnt="0"/>
      <dgm:spPr/>
    </dgm:pt>
    <dgm:pt modelId="{B21D5D76-A28E-4413-A67E-DF90C019B335}" type="pres">
      <dgm:prSet presAssocID="{6197AA90-E56A-4248-BD01-8D42DF661AF7}" presName="conn2-1" presStyleLbl="parChTrans1D4" presStyleIdx="27" presStyleCnt="36"/>
      <dgm:spPr/>
    </dgm:pt>
    <dgm:pt modelId="{E920C17E-ADC5-4AE1-9BF3-DA468C676343}" type="pres">
      <dgm:prSet presAssocID="{6197AA90-E56A-4248-BD01-8D42DF661AF7}" presName="connTx" presStyleLbl="parChTrans1D4" presStyleIdx="27" presStyleCnt="36"/>
      <dgm:spPr/>
    </dgm:pt>
    <dgm:pt modelId="{36C7F997-6CEC-4B45-97FD-B2120A6FFDBB}" type="pres">
      <dgm:prSet presAssocID="{7F0D2BD1-5F70-4E3F-9CF8-D15E97034704}" presName="root2" presStyleCnt="0"/>
      <dgm:spPr/>
    </dgm:pt>
    <dgm:pt modelId="{973767C1-E598-4999-96F6-D5E7F7D01A2D}" type="pres">
      <dgm:prSet presAssocID="{7F0D2BD1-5F70-4E3F-9CF8-D15E97034704}" presName="LevelTwoTextNode" presStyleLbl="node4" presStyleIdx="24" presStyleCnt="33">
        <dgm:presLayoutVars>
          <dgm:chPref val="3"/>
        </dgm:presLayoutVars>
      </dgm:prSet>
      <dgm:spPr/>
    </dgm:pt>
    <dgm:pt modelId="{592265B2-C847-49A9-864F-44B95C40CE6C}" type="pres">
      <dgm:prSet presAssocID="{7F0D2BD1-5F70-4E3F-9CF8-D15E97034704}" presName="level3hierChild" presStyleCnt="0"/>
      <dgm:spPr/>
    </dgm:pt>
    <dgm:pt modelId="{CBEBAC50-D2AA-4E28-9407-A0A604800273}" type="pres">
      <dgm:prSet presAssocID="{9D3EC416-9DB0-48BF-ABF9-4EA5C46E2431}" presName="conn2-1" presStyleLbl="parChTrans1D4" presStyleIdx="28" presStyleCnt="36"/>
      <dgm:spPr/>
    </dgm:pt>
    <dgm:pt modelId="{442A8DF8-2DF5-46CB-B91B-9607C6FAF36E}" type="pres">
      <dgm:prSet presAssocID="{9D3EC416-9DB0-48BF-ABF9-4EA5C46E2431}" presName="connTx" presStyleLbl="parChTrans1D4" presStyleIdx="28" presStyleCnt="36"/>
      <dgm:spPr/>
    </dgm:pt>
    <dgm:pt modelId="{6C7D956C-5B5C-4C74-888E-536E05DAB3A2}" type="pres">
      <dgm:prSet presAssocID="{128FBC05-2EB1-4644-B97B-95D7B27B47E7}" presName="root2" presStyleCnt="0"/>
      <dgm:spPr/>
    </dgm:pt>
    <dgm:pt modelId="{3C8A24F0-39BD-4781-9CBF-F7DDF613E168}" type="pres">
      <dgm:prSet presAssocID="{128FBC05-2EB1-4644-B97B-95D7B27B47E7}" presName="LevelTwoTextNode" presStyleLbl="node4" presStyleIdx="25" presStyleCnt="33">
        <dgm:presLayoutVars>
          <dgm:chPref val="3"/>
        </dgm:presLayoutVars>
      </dgm:prSet>
      <dgm:spPr/>
    </dgm:pt>
    <dgm:pt modelId="{211A3F82-0668-40D5-AAD1-7E7B373EFD90}" type="pres">
      <dgm:prSet presAssocID="{128FBC05-2EB1-4644-B97B-95D7B27B47E7}" presName="level3hierChild" presStyleCnt="0"/>
      <dgm:spPr/>
    </dgm:pt>
    <dgm:pt modelId="{07D85FFA-062D-49F3-93FC-CF4BC0A4DD51}" type="pres">
      <dgm:prSet presAssocID="{969A1087-1237-46A4-A72A-F267C7C80441}" presName="conn2-1" presStyleLbl="parChTrans1D4" presStyleIdx="29" presStyleCnt="36"/>
      <dgm:spPr/>
    </dgm:pt>
    <dgm:pt modelId="{D286130E-9010-43F9-B60B-38EA2B888804}" type="pres">
      <dgm:prSet presAssocID="{969A1087-1237-46A4-A72A-F267C7C80441}" presName="connTx" presStyleLbl="parChTrans1D4" presStyleIdx="29" presStyleCnt="36"/>
      <dgm:spPr/>
    </dgm:pt>
    <dgm:pt modelId="{A3FDAFF5-A463-44BE-A472-7CA2181CB55A}" type="pres">
      <dgm:prSet presAssocID="{0ACD857E-2205-4839-9086-9F4FB87C5F7F}" presName="root2" presStyleCnt="0"/>
      <dgm:spPr/>
    </dgm:pt>
    <dgm:pt modelId="{6702C7F8-4DFB-49E2-9919-E2DE784FDAFA}" type="pres">
      <dgm:prSet presAssocID="{0ACD857E-2205-4839-9086-9F4FB87C5F7F}" presName="LevelTwoTextNode" presStyleLbl="node4" presStyleIdx="26" presStyleCnt="33">
        <dgm:presLayoutVars>
          <dgm:chPref val="3"/>
        </dgm:presLayoutVars>
      </dgm:prSet>
      <dgm:spPr/>
    </dgm:pt>
    <dgm:pt modelId="{9BE1663D-3D4E-4254-A11F-09FEEADE3F40}" type="pres">
      <dgm:prSet presAssocID="{0ACD857E-2205-4839-9086-9F4FB87C5F7F}" presName="level3hierChild" presStyleCnt="0"/>
      <dgm:spPr/>
    </dgm:pt>
    <dgm:pt modelId="{2A7E48B1-9649-4554-8F34-D42788D56269}" type="pres">
      <dgm:prSet presAssocID="{C12DA619-8C0B-4950-BE7E-AE0110430631}" presName="conn2-1" presStyleLbl="parChTrans1D2" presStyleIdx="10" presStyleCnt="12"/>
      <dgm:spPr/>
    </dgm:pt>
    <dgm:pt modelId="{FE77F6B9-6B17-48D1-8CE0-7A629C5B9901}" type="pres">
      <dgm:prSet presAssocID="{C12DA619-8C0B-4950-BE7E-AE0110430631}" presName="connTx" presStyleLbl="parChTrans1D2" presStyleIdx="10" presStyleCnt="12"/>
      <dgm:spPr/>
    </dgm:pt>
    <dgm:pt modelId="{52554036-536A-43B6-8047-CDD1830DF1BB}" type="pres">
      <dgm:prSet presAssocID="{6E8C115B-1423-48E9-AF24-3D9833A37398}" presName="root2" presStyleCnt="0"/>
      <dgm:spPr/>
    </dgm:pt>
    <dgm:pt modelId="{17D16495-D545-496E-8E9F-A5BEF155FE61}" type="pres">
      <dgm:prSet presAssocID="{6E8C115B-1423-48E9-AF24-3D9833A37398}" presName="LevelTwoTextNode" presStyleLbl="node2" presStyleIdx="9" presStyleCnt="11">
        <dgm:presLayoutVars>
          <dgm:chPref val="3"/>
        </dgm:presLayoutVars>
      </dgm:prSet>
      <dgm:spPr/>
    </dgm:pt>
    <dgm:pt modelId="{711CC8EC-DB42-47B5-A18D-A4B9B7777D36}" type="pres">
      <dgm:prSet presAssocID="{6E8C115B-1423-48E9-AF24-3D9833A37398}" presName="level3hierChild" presStyleCnt="0"/>
      <dgm:spPr/>
    </dgm:pt>
    <dgm:pt modelId="{8C239BC4-F3B6-41FC-9646-582AC69C14D2}" type="pres">
      <dgm:prSet presAssocID="{2B64A9F2-2AD5-4F88-9891-61D09BB8F9EB}" presName="conn2-1" presStyleLbl="parChTrans1D3" presStyleIdx="10" presStyleCnt="12"/>
      <dgm:spPr/>
    </dgm:pt>
    <dgm:pt modelId="{C6630ADB-800B-4F2C-88A9-42FFA760E509}" type="pres">
      <dgm:prSet presAssocID="{2B64A9F2-2AD5-4F88-9891-61D09BB8F9EB}" presName="connTx" presStyleLbl="parChTrans1D3" presStyleIdx="10" presStyleCnt="12"/>
      <dgm:spPr/>
    </dgm:pt>
    <dgm:pt modelId="{F90B2978-C1C9-4E0B-8514-982C1DFA8096}" type="pres">
      <dgm:prSet presAssocID="{CE438EEB-DEDF-41B5-A767-624D3A039856}" presName="root2" presStyleCnt="0"/>
      <dgm:spPr/>
    </dgm:pt>
    <dgm:pt modelId="{580D4EE8-B7C2-4113-AC1E-174B8C584AD0}" type="pres">
      <dgm:prSet presAssocID="{CE438EEB-DEDF-41B5-A767-624D3A039856}" presName="LevelTwoTextNode" presStyleLbl="node3" presStyleIdx="9" presStyleCnt="11">
        <dgm:presLayoutVars>
          <dgm:chPref val="3"/>
        </dgm:presLayoutVars>
      </dgm:prSet>
      <dgm:spPr/>
    </dgm:pt>
    <dgm:pt modelId="{C112A347-ED1C-4832-A582-AE741CD7E244}" type="pres">
      <dgm:prSet presAssocID="{CE438EEB-DEDF-41B5-A767-624D3A039856}" presName="level3hierChild" presStyleCnt="0"/>
      <dgm:spPr/>
    </dgm:pt>
    <dgm:pt modelId="{37932D02-5163-4514-ABDC-A8DCC048C409}" type="pres">
      <dgm:prSet presAssocID="{AA1C4E91-7741-4490-96A7-2EB3DF8416BD}" presName="conn2-1" presStyleLbl="parChTrans1D4" presStyleIdx="30" presStyleCnt="36"/>
      <dgm:spPr/>
    </dgm:pt>
    <dgm:pt modelId="{E9D8FC35-C2C9-4EC4-AFFC-A1DA03432D95}" type="pres">
      <dgm:prSet presAssocID="{AA1C4E91-7741-4490-96A7-2EB3DF8416BD}" presName="connTx" presStyleLbl="parChTrans1D4" presStyleIdx="30" presStyleCnt="36"/>
      <dgm:spPr/>
    </dgm:pt>
    <dgm:pt modelId="{7A7060C3-4F65-46F8-889E-D6E3B7C7A6BA}" type="pres">
      <dgm:prSet presAssocID="{394D2B52-C60B-4537-BFC7-183C8FBBF966}" presName="root2" presStyleCnt="0"/>
      <dgm:spPr/>
    </dgm:pt>
    <dgm:pt modelId="{8DA0F253-D832-41B7-8D28-6A171B54B66A}" type="pres">
      <dgm:prSet presAssocID="{394D2B52-C60B-4537-BFC7-183C8FBBF966}" presName="LevelTwoTextNode" presStyleLbl="node4" presStyleIdx="27" presStyleCnt="33">
        <dgm:presLayoutVars>
          <dgm:chPref val="3"/>
        </dgm:presLayoutVars>
      </dgm:prSet>
      <dgm:spPr/>
    </dgm:pt>
    <dgm:pt modelId="{ED652F03-86C0-4645-90D0-ABB3FEFC0A18}" type="pres">
      <dgm:prSet presAssocID="{394D2B52-C60B-4537-BFC7-183C8FBBF966}" presName="level3hierChild" presStyleCnt="0"/>
      <dgm:spPr/>
    </dgm:pt>
    <dgm:pt modelId="{1C438F90-6BED-488C-8A43-598EB488C141}" type="pres">
      <dgm:prSet presAssocID="{294912FF-631F-453F-8797-6F67F95CF501}" presName="conn2-1" presStyleLbl="parChTrans1D4" presStyleIdx="31" presStyleCnt="36"/>
      <dgm:spPr/>
    </dgm:pt>
    <dgm:pt modelId="{C4B2FA26-FB82-44F5-A20F-441FB58AE748}" type="pres">
      <dgm:prSet presAssocID="{294912FF-631F-453F-8797-6F67F95CF501}" presName="connTx" presStyleLbl="parChTrans1D4" presStyleIdx="31" presStyleCnt="36"/>
      <dgm:spPr/>
    </dgm:pt>
    <dgm:pt modelId="{BA56815E-5792-4D46-B5EA-57CAE5B5A95B}" type="pres">
      <dgm:prSet presAssocID="{7A2BBB66-3B62-4010-BA34-8B1AAB006188}" presName="root2" presStyleCnt="0"/>
      <dgm:spPr/>
    </dgm:pt>
    <dgm:pt modelId="{02735548-81FB-4C00-BC3B-4F60A7D52580}" type="pres">
      <dgm:prSet presAssocID="{7A2BBB66-3B62-4010-BA34-8B1AAB006188}" presName="LevelTwoTextNode" presStyleLbl="node4" presStyleIdx="28" presStyleCnt="33">
        <dgm:presLayoutVars>
          <dgm:chPref val="3"/>
        </dgm:presLayoutVars>
      </dgm:prSet>
      <dgm:spPr/>
    </dgm:pt>
    <dgm:pt modelId="{2B42003A-8FB5-47E2-973F-4B1BFACE9066}" type="pres">
      <dgm:prSet presAssocID="{7A2BBB66-3B62-4010-BA34-8B1AAB006188}" presName="level3hierChild" presStyleCnt="0"/>
      <dgm:spPr/>
    </dgm:pt>
    <dgm:pt modelId="{54465839-4CE3-4B15-B4BC-83501A3240E4}" type="pres">
      <dgm:prSet presAssocID="{A5E8D404-03F0-4BCD-A9F5-BE81B36D6006}" presName="conn2-1" presStyleLbl="parChTrans1D4" presStyleIdx="32" presStyleCnt="36"/>
      <dgm:spPr/>
    </dgm:pt>
    <dgm:pt modelId="{EF07FCC4-CBB6-4E8A-A703-49A15E213648}" type="pres">
      <dgm:prSet presAssocID="{A5E8D404-03F0-4BCD-A9F5-BE81B36D6006}" presName="connTx" presStyleLbl="parChTrans1D4" presStyleIdx="32" presStyleCnt="36"/>
      <dgm:spPr/>
    </dgm:pt>
    <dgm:pt modelId="{DF5A3BB6-6327-4AA2-8484-B005FFA5A4FB}" type="pres">
      <dgm:prSet presAssocID="{A35D3DF8-28A4-4E0C-BB9C-FFD93FF7A3F8}" presName="root2" presStyleCnt="0"/>
      <dgm:spPr/>
    </dgm:pt>
    <dgm:pt modelId="{91943300-1437-401D-B4E9-E4476316445E}" type="pres">
      <dgm:prSet presAssocID="{A35D3DF8-28A4-4E0C-BB9C-FFD93FF7A3F8}" presName="LevelTwoTextNode" presStyleLbl="node4" presStyleIdx="29" presStyleCnt="33">
        <dgm:presLayoutVars>
          <dgm:chPref val="3"/>
        </dgm:presLayoutVars>
      </dgm:prSet>
      <dgm:spPr/>
    </dgm:pt>
    <dgm:pt modelId="{0BEAC292-4EF7-46A7-895A-0C35C21AA8F6}" type="pres">
      <dgm:prSet presAssocID="{A35D3DF8-28A4-4E0C-BB9C-FFD93FF7A3F8}" presName="level3hierChild" presStyleCnt="0"/>
      <dgm:spPr/>
    </dgm:pt>
    <dgm:pt modelId="{96F443A8-0B3A-4F57-A26C-DC17530FB1AC}" type="pres">
      <dgm:prSet presAssocID="{4B750467-C7EA-414D-90BE-5B66BF53E60D}" presName="conn2-1" presStyleLbl="parChTrans1D2" presStyleIdx="11" presStyleCnt="12"/>
      <dgm:spPr/>
    </dgm:pt>
    <dgm:pt modelId="{9DDAED70-AB32-48D7-BF1A-80DD66995CB3}" type="pres">
      <dgm:prSet presAssocID="{4B750467-C7EA-414D-90BE-5B66BF53E60D}" presName="connTx" presStyleLbl="parChTrans1D2" presStyleIdx="11" presStyleCnt="12"/>
      <dgm:spPr/>
    </dgm:pt>
    <dgm:pt modelId="{8D1CD081-CF44-415A-AF88-8AAB8D937653}" type="pres">
      <dgm:prSet presAssocID="{B7C6850F-4C4C-49F4-A40B-12E7AE4A72AC}" presName="root2" presStyleCnt="0"/>
      <dgm:spPr/>
    </dgm:pt>
    <dgm:pt modelId="{16537343-9D94-478D-B962-5C598C4CC5A0}" type="pres">
      <dgm:prSet presAssocID="{B7C6850F-4C4C-49F4-A40B-12E7AE4A72AC}" presName="LevelTwoTextNode" presStyleLbl="node2" presStyleIdx="10" presStyleCnt="11">
        <dgm:presLayoutVars>
          <dgm:chPref val="3"/>
        </dgm:presLayoutVars>
      </dgm:prSet>
      <dgm:spPr/>
    </dgm:pt>
    <dgm:pt modelId="{5DDD2503-1705-4570-A409-F212ACD4C0C1}" type="pres">
      <dgm:prSet presAssocID="{B7C6850F-4C4C-49F4-A40B-12E7AE4A72AC}" presName="level3hierChild" presStyleCnt="0"/>
      <dgm:spPr/>
    </dgm:pt>
    <dgm:pt modelId="{24D77290-86CE-4204-9174-55E3C8C3933B}" type="pres">
      <dgm:prSet presAssocID="{D1BE7637-5F0A-4BE6-9979-8078D7BD9016}" presName="conn2-1" presStyleLbl="parChTrans1D3" presStyleIdx="11" presStyleCnt="12"/>
      <dgm:spPr/>
    </dgm:pt>
    <dgm:pt modelId="{32BB94A2-D387-4B76-9271-A204C3E1C9A6}" type="pres">
      <dgm:prSet presAssocID="{D1BE7637-5F0A-4BE6-9979-8078D7BD9016}" presName="connTx" presStyleLbl="parChTrans1D3" presStyleIdx="11" presStyleCnt="12"/>
      <dgm:spPr/>
    </dgm:pt>
    <dgm:pt modelId="{3790211E-6605-431E-9340-D7076F0DED33}" type="pres">
      <dgm:prSet presAssocID="{4DB0603A-E7FE-4208-BE24-BC986A1DDA99}" presName="root2" presStyleCnt="0"/>
      <dgm:spPr/>
    </dgm:pt>
    <dgm:pt modelId="{1AE2FDD1-02CE-4130-8873-95D6CB221AD8}" type="pres">
      <dgm:prSet presAssocID="{4DB0603A-E7FE-4208-BE24-BC986A1DDA99}" presName="LevelTwoTextNode" presStyleLbl="node3" presStyleIdx="10" presStyleCnt="11">
        <dgm:presLayoutVars>
          <dgm:chPref val="3"/>
        </dgm:presLayoutVars>
      </dgm:prSet>
      <dgm:spPr/>
    </dgm:pt>
    <dgm:pt modelId="{9878CD7C-3987-4197-B246-7B3C77C0005A}" type="pres">
      <dgm:prSet presAssocID="{4DB0603A-E7FE-4208-BE24-BC986A1DDA99}" presName="level3hierChild" presStyleCnt="0"/>
      <dgm:spPr/>
    </dgm:pt>
    <dgm:pt modelId="{49C23D59-FF9A-41CE-8FE1-B9954440E4EA}" type="pres">
      <dgm:prSet presAssocID="{AEA118ED-715D-4610-87EB-B1E44023A783}" presName="conn2-1" presStyleLbl="parChTrans1D4" presStyleIdx="33" presStyleCnt="36"/>
      <dgm:spPr/>
    </dgm:pt>
    <dgm:pt modelId="{5FE65E79-CEB7-4DC8-B884-8C1AE57C1268}" type="pres">
      <dgm:prSet presAssocID="{AEA118ED-715D-4610-87EB-B1E44023A783}" presName="connTx" presStyleLbl="parChTrans1D4" presStyleIdx="33" presStyleCnt="36"/>
      <dgm:spPr/>
    </dgm:pt>
    <dgm:pt modelId="{781C5ECD-2232-4385-B277-8293C72BAC08}" type="pres">
      <dgm:prSet presAssocID="{459105A0-DFB4-47C3-AD80-2A4B32458A77}" presName="root2" presStyleCnt="0"/>
      <dgm:spPr/>
    </dgm:pt>
    <dgm:pt modelId="{C95EBC75-9D46-479A-A70E-1F2791DD87A8}" type="pres">
      <dgm:prSet presAssocID="{459105A0-DFB4-47C3-AD80-2A4B32458A77}" presName="LevelTwoTextNode" presStyleLbl="node4" presStyleIdx="30" presStyleCnt="33" custLinFactNeighborX="2734" custLinFactNeighborY="2989">
        <dgm:presLayoutVars>
          <dgm:chPref val="3"/>
        </dgm:presLayoutVars>
      </dgm:prSet>
      <dgm:spPr/>
    </dgm:pt>
    <dgm:pt modelId="{F8841301-E307-4540-85FE-2AAA61EE2038}" type="pres">
      <dgm:prSet presAssocID="{459105A0-DFB4-47C3-AD80-2A4B32458A77}" presName="level3hierChild" presStyleCnt="0"/>
      <dgm:spPr/>
    </dgm:pt>
    <dgm:pt modelId="{8B111EA7-EEAD-40E7-B7F9-2E5BFE34AB30}" type="pres">
      <dgm:prSet presAssocID="{BBA24CA9-7C95-49A6-AC39-9C81BF74F227}" presName="conn2-1" presStyleLbl="parChTrans1D4" presStyleIdx="34" presStyleCnt="36"/>
      <dgm:spPr/>
    </dgm:pt>
    <dgm:pt modelId="{65477280-D812-493C-A2DE-127B74B8565A}" type="pres">
      <dgm:prSet presAssocID="{BBA24CA9-7C95-49A6-AC39-9C81BF74F227}" presName="connTx" presStyleLbl="parChTrans1D4" presStyleIdx="34" presStyleCnt="36"/>
      <dgm:spPr/>
    </dgm:pt>
    <dgm:pt modelId="{D2DD28F9-EC67-48CC-98EE-CF7D322D7FAF}" type="pres">
      <dgm:prSet presAssocID="{12659BA4-2F9B-40E1-BA3D-D4E595ECA291}" presName="root2" presStyleCnt="0"/>
      <dgm:spPr/>
    </dgm:pt>
    <dgm:pt modelId="{177E92E2-5B3E-480E-85AD-15500ADCDA37}" type="pres">
      <dgm:prSet presAssocID="{12659BA4-2F9B-40E1-BA3D-D4E595ECA291}" presName="LevelTwoTextNode" presStyleLbl="node4" presStyleIdx="31" presStyleCnt="33">
        <dgm:presLayoutVars>
          <dgm:chPref val="3"/>
        </dgm:presLayoutVars>
      </dgm:prSet>
      <dgm:spPr/>
    </dgm:pt>
    <dgm:pt modelId="{4A0C8BE2-601B-49F9-AC79-58715D87073E}" type="pres">
      <dgm:prSet presAssocID="{12659BA4-2F9B-40E1-BA3D-D4E595ECA291}" presName="level3hierChild" presStyleCnt="0"/>
      <dgm:spPr/>
    </dgm:pt>
    <dgm:pt modelId="{562AF649-6F56-423B-93D8-1E2E4E0FB607}" type="pres">
      <dgm:prSet presAssocID="{ABCB734B-65E1-45D6-81A2-7EAD0C5EA304}" presName="conn2-1" presStyleLbl="parChTrans1D4" presStyleIdx="35" presStyleCnt="36"/>
      <dgm:spPr/>
    </dgm:pt>
    <dgm:pt modelId="{47918D5A-13E0-4D85-8DA8-B1E51199E421}" type="pres">
      <dgm:prSet presAssocID="{ABCB734B-65E1-45D6-81A2-7EAD0C5EA304}" presName="connTx" presStyleLbl="parChTrans1D4" presStyleIdx="35" presStyleCnt="36"/>
      <dgm:spPr/>
    </dgm:pt>
    <dgm:pt modelId="{5B0D2A2B-A56D-42AD-8B6E-240E2CFA5254}" type="pres">
      <dgm:prSet presAssocID="{12697DAB-BC1B-4D0B-86D1-04E85F97082D}" presName="root2" presStyleCnt="0"/>
      <dgm:spPr/>
    </dgm:pt>
    <dgm:pt modelId="{F6DA7D10-CB07-499C-AEC2-A1C5172805BE}" type="pres">
      <dgm:prSet presAssocID="{12697DAB-BC1B-4D0B-86D1-04E85F97082D}" presName="LevelTwoTextNode" presStyleLbl="node4" presStyleIdx="32" presStyleCnt="33">
        <dgm:presLayoutVars>
          <dgm:chPref val="3"/>
        </dgm:presLayoutVars>
      </dgm:prSet>
      <dgm:spPr/>
    </dgm:pt>
    <dgm:pt modelId="{EA054E0A-5301-4A9D-BDDA-79A743B914CD}" type="pres">
      <dgm:prSet presAssocID="{12697DAB-BC1B-4D0B-86D1-04E85F97082D}" presName="level3hierChild" presStyleCnt="0"/>
      <dgm:spPr/>
    </dgm:pt>
  </dgm:ptLst>
  <dgm:cxnLst>
    <dgm:cxn modelId="{06C14C00-C703-451F-8AA5-77FA4D264219}" type="presOf" srcId="{C12DA619-8C0B-4950-BE7E-AE0110430631}" destId="{2A7E48B1-9649-4554-8F34-D42788D56269}" srcOrd="0" destOrd="0" presId="urn:microsoft.com/office/officeart/2008/layout/HorizontalMultiLevelHierarchy"/>
    <dgm:cxn modelId="{D20A4202-1BC3-45C6-A725-EF00DA9CA813}" type="presOf" srcId="{0ACD857E-2205-4839-9086-9F4FB87C5F7F}" destId="{6702C7F8-4DFB-49E2-9919-E2DE784FDAFA}" srcOrd="0" destOrd="0" presId="urn:microsoft.com/office/officeart/2008/layout/HorizontalMultiLevelHierarchy"/>
    <dgm:cxn modelId="{B1D87102-46AC-4D8B-A8D0-0676BE4B94A7}" type="presOf" srcId="{C8C1F1D7-2143-4DD6-BEEC-1C8A29A35882}" destId="{F828F849-A4B1-4D1B-9A39-54C0E3A8C26E}" srcOrd="0" destOrd="0" presId="urn:microsoft.com/office/officeart/2008/layout/HorizontalMultiLevelHierarchy"/>
    <dgm:cxn modelId="{9571E202-3ADB-4C91-851F-273E51363822}" type="presOf" srcId="{AC148816-7839-4512-BD33-B2DA9693B558}" destId="{3C4BC9F0-A6A2-4E86-952B-63BCA8DD5580}" srcOrd="0" destOrd="0" presId="urn:microsoft.com/office/officeart/2008/layout/HorizontalMultiLevelHierarchy"/>
    <dgm:cxn modelId="{8C0D6503-63FE-4467-9EE6-6D7D97639B8D}" type="presOf" srcId="{15A848C9-8E94-4B29-B9D8-41988EC6B833}" destId="{9CFB9918-9859-4B13-8DC8-0F885AD9C429}" srcOrd="0" destOrd="0" presId="urn:microsoft.com/office/officeart/2008/layout/HorizontalMultiLevelHierarchy"/>
    <dgm:cxn modelId="{C6017E04-121E-4308-B84C-25B2D38EE225}" srcId="{128FBC05-2EB1-4644-B97B-95D7B27B47E7}" destId="{0ACD857E-2205-4839-9086-9F4FB87C5F7F}" srcOrd="0" destOrd="0" parTransId="{969A1087-1237-46A4-A72A-F267C7C80441}" sibTransId="{50E38DD2-EA49-433A-A76C-62893EA311AE}"/>
    <dgm:cxn modelId="{49D8AA06-14EF-4C83-B276-35BB93B8EAAA}" type="presOf" srcId="{93418495-A175-40E7-A320-B1FA9F3F1192}" destId="{418FFE72-833E-4B4E-B14F-7FB5C827D49D}" srcOrd="0" destOrd="0" presId="urn:microsoft.com/office/officeart/2008/layout/HorizontalMultiLevelHierarchy"/>
    <dgm:cxn modelId="{159F1E07-A5EF-4DA2-909A-6674DB1FC309}" type="presOf" srcId="{070AD1BC-F955-40E6-8FB2-D6C749E229D0}" destId="{C272E1F2-B813-495E-800D-78A5979F92D5}" srcOrd="1" destOrd="0" presId="urn:microsoft.com/office/officeart/2008/layout/HorizontalMultiLevelHierarchy"/>
    <dgm:cxn modelId="{430C1A08-0453-48C1-BDEE-D6884342CCAD}" srcId="{CE9706EB-9996-4505-84D8-B76F0BC402A8}" destId="{B7C6850F-4C4C-49F4-A40B-12E7AE4A72AC}" srcOrd="11" destOrd="0" parTransId="{4B750467-C7EA-414D-90BE-5B66BF53E60D}" sibTransId="{DC133240-A201-490F-ADC9-44968525E86E}"/>
    <dgm:cxn modelId="{27EA5F08-470F-49CA-886F-877A7AA905B1}" srcId="{6E8C115B-1423-48E9-AF24-3D9833A37398}" destId="{CE438EEB-DEDF-41B5-A767-624D3A039856}" srcOrd="0" destOrd="0" parTransId="{2B64A9F2-2AD5-4F88-9891-61D09BB8F9EB}" sibTransId="{83BAB9A8-B830-418F-8273-AAA1CFCE59A2}"/>
    <dgm:cxn modelId="{8B0C2709-F004-4CC1-BB24-93981C8A9184}" type="presOf" srcId="{FCB4054C-6F8F-4E73-8DA4-30500C18BCB1}" destId="{0CB537E6-7D1E-49B3-B1E6-5FD28936A840}" srcOrd="0" destOrd="0" presId="urn:microsoft.com/office/officeart/2008/layout/HorizontalMultiLevelHierarchy"/>
    <dgm:cxn modelId="{70E8D50D-D787-4D09-87B6-9ED6C4570859}" type="presOf" srcId="{A020438F-BDE9-4203-AC5E-7554F8774138}" destId="{2610FD05-4FF7-4A50-A1BA-C995E08B6853}" srcOrd="0" destOrd="0" presId="urn:microsoft.com/office/officeart/2008/layout/HorizontalMultiLevelHierarchy"/>
    <dgm:cxn modelId="{22E7D00F-8129-4B97-A0DB-1E11FFA7675D}" type="presOf" srcId="{2A699BEB-CC96-40D4-8155-49339DF2F22F}" destId="{4CEAF826-35FE-40BC-991C-B473D5E8FF34}" srcOrd="0" destOrd="0" presId="urn:microsoft.com/office/officeart/2008/layout/HorizontalMultiLevelHierarchy"/>
    <dgm:cxn modelId="{639EA711-E084-4BFF-82E2-369178AAFC58}" type="presOf" srcId="{51195757-4CF7-47FA-92E7-A22C203B5343}" destId="{5CB6E02C-86FC-49D5-8058-1430AE94CFA9}" srcOrd="1" destOrd="0" presId="urn:microsoft.com/office/officeart/2008/layout/HorizontalMultiLevelHierarchy"/>
    <dgm:cxn modelId="{A4561A13-2093-47D2-AD6F-D7E89DA72063}" srcId="{E596CE7F-E55B-4B87-910E-473667878C08}" destId="{128B5C5C-23CE-4D5B-8999-6EF0E1C6CB22}" srcOrd="0" destOrd="0" parTransId="{A6ECC292-938B-4F6E-A6E7-A4D0D48E0F25}" sibTransId="{9A5E1887-B306-4EF7-AB06-9F0184952F12}"/>
    <dgm:cxn modelId="{B7DBDE13-5332-4C66-A04E-9AB681A63894}" type="presOf" srcId="{324CF696-B893-45A4-945B-42B34CE6902A}" destId="{0CD1EB8F-6A28-420D-9414-D149A9F01B7F}" srcOrd="1" destOrd="0" presId="urn:microsoft.com/office/officeart/2008/layout/HorizontalMultiLevelHierarchy"/>
    <dgm:cxn modelId="{41B21514-62D2-4C91-A3B2-773712FFFB29}" type="presOf" srcId="{612176E9-AF94-4B3B-A9B4-E4267E290651}" destId="{D35D61C2-91CC-4BB4-8D05-B3446F8186B5}" srcOrd="1" destOrd="0" presId="urn:microsoft.com/office/officeart/2008/layout/HorizontalMultiLevelHierarchy"/>
    <dgm:cxn modelId="{58019715-77D6-4F3D-B2F3-F752A5F0BFC8}" srcId="{E736D83E-688D-4380-9498-89DC9C653F7B}" destId="{C38B252B-6BBC-4059-8461-1FAA4D54958D}" srcOrd="0" destOrd="0" parTransId="{61DF099A-6ACB-4E83-83CD-AEFAD664FE75}" sibTransId="{562138B7-EFD4-4C5F-A267-2E600D7816F1}"/>
    <dgm:cxn modelId="{7D038D16-3C77-45B9-9000-5ABD73EC568D}" type="presOf" srcId="{AEA118ED-715D-4610-87EB-B1E44023A783}" destId="{5FE65E79-CEB7-4DC8-B884-8C1AE57C1268}" srcOrd="1" destOrd="0" presId="urn:microsoft.com/office/officeart/2008/layout/HorizontalMultiLevelHierarchy"/>
    <dgm:cxn modelId="{B8EE0119-4910-4DCE-9391-821AB673D671}" type="presOf" srcId="{EC404D27-2BD2-44E3-AEEC-0A1F03841F4C}" destId="{716528D4-4C99-4CB3-9364-642DD31CF3F7}" srcOrd="0" destOrd="0" presId="urn:microsoft.com/office/officeart/2008/layout/HorizontalMultiLevelHierarchy"/>
    <dgm:cxn modelId="{157D421A-BC71-4224-8787-131F98FC4F9D}" type="presOf" srcId="{6430C09D-6217-4AE5-A544-3230D56DC5B4}" destId="{6198442C-269A-4138-B1F5-23530BC656F2}" srcOrd="1" destOrd="0" presId="urn:microsoft.com/office/officeart/2008/layout/HorizontalMultiLevelHierarchy"/>
    <dgm:cxn modelId="{CE92F51A-07D7-4159-A9EE-07242E8F8028}" type="presOf" srcId="{9FC7C753-F788-4A8E-B0CE-7706E71AA00F}" destId="{70544422-DA2A-40D3-A399-5C1254A8D52E}" srcOrd="1" destOrd="0" presId="urn:microsoft.com/office/officeart/2008/layout/HorizontalMultiLevelHierarchy"/>
    <dgm:cxn modelId="{1E13101C-6423-45CD-A057-129289300A89}" type="presOf" srcId="{B7C6850F-4C4C-49F4-A40B-12E7AE4A72AC}" destId="{16537343-9D94-478D-B962-5C598C4CC5A0}" srcOrd="0" destOrd="0" presId="urn:microsoft.com/office/officeart/2008/layout/HorizontalMultiLevelHierarchy"/>
    <dgm:cxn modelId="{D97E221D-1693-4732-A5A2-32411D03930B}" srcId="{128B5C5C-23CE-4D5B-8999-6EF0E1C6CB22}" destId="{20292FD0-45BF-4C73-8F8E-B5CBF6529D5C}" srcOrd="0" destOrd="0" parTransId="{83C6D64E-9D39-423F-9D82-7B27F0851DC0}" sibTransId="{CF343961-CF94-4065-B1A5-2106E919BFD9}"/>
    <dgm:cxn modelId="{D968A11F-C69D-4804-82D1-FDF99560A966}" type="presOf" srcId="{A6ECC292-938B-4F6E-A6E7-A4D0D48E0F25}" destId="{1F200706-0526-4E27-89B5-65AB1D66E7DD}" srcOrd="0" destOrd="0" presId="urn:microsoft.com/office/officeart/2008/layout/HorizontalMultiLevelHierarchy"/>
    <dgm:cxn modelId="{46DC6522-E203-4023-A6F5-B8DC9E4956DF}" type="presOf" srcId="{DF198BA7-2276-4103-BFC6-215CB1E09415}" destId="{2B1ECAEF-C34B-4C57-9AD7-31C4166521A3}" srcOrd="0" destOrd="0" presId="urn:microsoft.com/office/officeart/2008/layout/HorizontalMultiLevelHierarchy"/>
    <dgm:cxn modelId="{54A6E122-0A13-4760-A1D1-BD87D3BEA3A4}" srcId="{CE438EEB-DEDF-41B5-A767-624D3A039856}" destId="{394D2B52-C60B-4537-BFC7-183C8FBBF966}" srcOrd="0" destOrd="0" parTransId="{AA1C4E91-7741-4490-96A7-2EB3DF8416BD}" sibTransId="{0B0701AA-0DDE-4796-B5CD-F5E33FEE976E}"/>
    <dgm:cxn modelId="{E5BF4D24-6AB2-4B4F-A800-A6AE56FCBF41}" type="presOf" srcId="{4B750467-C7EA-414D-90BE-5B66BF53E60D}" destId="{96F443A8-0B3A-4F57-A26C-DC17530FB1AC}" srcOrd="0" destOrd="0" presId="urn:microsoft.com/office/officeart/2008/layout/HorizontalMultiLevelHierarchy"/>
    <dgm:cxn modelId="{662BEE25-F5B9-4051-BE65-0BEADFEA968C}" srcId="{39B6CE81-F785-46AD-B14C-33ADF23F510C}" destId="{A98946A4-2BF0-429D-BDE1-E41F54FF9BFB}" srcOrd="0" destOrd="0" parTransId="{B761D074-7E93-4793-B5FD-DF4610C8E6FB}" sibTransId="{D2519DC7-1CB6-4974-8888-C834854B03DB}"/>
    <dgm:cxn modelId="{1F24DD26-8F6A-48C4-9A65-EFB40A77FD7A}" type="presOf" srcId="{070AD1BC-F955-40E6-8FB2-D6C749E229D0}" destId="{872E64D0-9B02-4BFA-958D-2698DB31536A}" srcOrd="0" destOrd="0" presId="urn:microsoft.com/office/officeart/2008/layout/HorizontalMultiLevelHierarchy"/>
    <dgm:cxn modelId="{8168D327-F155-4CF8-BC12-F9B64926BA9D}" type="presOf" srcId="{E596CE7F-E55B-4B87-910E-473667878C08}" destId="{FBAE4D57-6AAA-4891-9139-FDE52C92C1B3}" srcOrd="0" destOrd="0" presId="urn:microsoft.com/office/officeart/2008/layout/HorizontalMultiLevelHierarchy"/>
    <dgm:cxn modelId="{99F7FA27-9D46-4D20-A7D6-18EE5F20AE4D}" srcId="{A98946A4-2BF0-429D-BDE1-E41F54FF9BFB}" destId="{C3ACA7E9-1E15-489C-8C32-B3D12558993D}" srcOrd="0" destOrd="0" parTransId="{324CF696-B893-45A4-945B-42B34CE6902A}" sibTransId="{1FD7D4C0-7EB8-456E-9776-7D4A80B64AB1}"/>
    <dgm:cxn modelId="{71395829-5242-495C-9D2C-F43AC034D74B}" type="presOf" srcId="{55C2C1EF-4797-44B2-A71C-B1694139204D}" destId="{DE670341-F516-487D-BC56-C5712809EC12}" srcOrd="0" destOrd="0" presId="urn:microsoft.com/office/officeart/2008/layout/HorizontalMultiLevelHierarchy"/>
    <dgm:cxn modelId="{2FE69729-E7CC-4BEF-AD88-C8C4AFD98E17}" srcId="{CE9706EB-9996-4505-84D8-B76F0BC402A8}" destId="{FD39CAFB-40A2-4E86-B454-DA315A8B9860}" srcOrd="2" destOrd="0" parTransId="{FD50FD97-ABBD-4D62-B4EF-F46546FE3684}" sibTransId="{B7BDAF9D-C6BC-400B-8E02-9B5C481C5E7C}"/>
    <dgm:cxn modelId="{644D982B-F436-4ADB-97B6-BF9A2791ED2A}" type="presOf" srcId="{49CEC1E9-6C47-4F06-87E7-CABA890A8F08}" destId="{3FF66A0C-336B-4ECC-96C5-DB43AF3B246E}" srcOrd="0" destOrd="0" presId="urn:microsoft.com/office/officeart/2008/layout/HorizontalMultiLevelHierarchy"/>
    <dgm:cxn modelId="{6C90372D-7045-480B-A6BC-7F1C0FCF9377}" type="presOf" srcId="{CC0BF007-21A6-4729-80EE-E6CC14A12E37}" destId="{34176F35-6650-446A-B18D-CD3C7D2C3688}" srcOrd="1" destOrd="0" presId="urn:microsoft.com/office/officeart/2008/layout/HorizontalMultiLevelHierarchy"/>
    <dgm:cxn modelId="{B4EC9D2E-16F7-4EB8-B881-7658BB8478E8}" type="presOf" srcId="{B47F92FB-B635-41F0-AA79-77F2C07525D3}" destId="{2C8929AC-0DCB-43EC-B2C3-6F606722FA98}" srcOrd="1" destOrd="0" presId="urn:microsoft.com/office/officeart/2008/layout/HorizontalMultiLevelHierarchy"/>
    <dgm:cxn modelId="{A049FE2E-0A1C-46B2-93C6-CF5D2C4E4FCA}" type="presOf" srcId="{310D7EA5-1AD6-48D3-9996-6BE5C17EB9EC}" destId="{9CF11CAD-0C4B-4547-9261-4C4E530447CF}" srcOrd="0" destOrd="0" presId="urn:microsoft.com/office/officeart/2008/layout/HorizontalMultiLevelHierarchy"/>
    <dgm:cxn modelId="{8863602F-1299-49BB-8915-8E5BAC04C908}" type="presOf" srcId="{0FBA542A-FF78-423A-9477-8B6AE4CB3804}" destId="{B0177100-3DA5-401D-B33E-69686A57400F}" srcOrd="1" destOrd="0" presId="urn:microsoft.com/office/officeart/2008/layout/HorizontalMultiLevelHierarchy"/>
    <dgm:cxn modelId="{DD1F9630-CC7B-4843-901B-992CD0AC5C50}" srcId="{49CEC1E9-6C47-4F06-87E7-CABA890A8F08}" destId="{EF3282C0-0547-4477-AE5A-9ABEA8507271}" srcOrd="0" destOrd="0" parTransId="{51195757-4CF7-47FA-92E7-A22C203B5343}" sibTransId="{C28406AF-E532-4FF4-AD4F-214630809097}"/>
    <dgm:cxn modelId="{007E0631-ADDD-479D-BEF6-F08DA5F0124C}" type="presOf" srcId="{C8A7EE99-FF4F-4E15-8585-55A4AF78886D}" destId="{6011DD28-7D56-4757-AD6E-014CAA1C84F2}" srcOrd="0" destOrd="0" presId="urn:microsoft.com/office/officeart/2008/layout/HorizontalMultiLevelHierarchy"/>
    <dgm:cxn modelId="{42E91232-3A89-4758-822E-71E7F205F40D}" srcId="{FCB4054C-6F8F-4E73-8DA4-30500C18BCB1}" destId="{7F0D2BD1-5F70-4E3F-9CF8-D15E97034704}" srcOrd="0" destOrd="0" parTransId="{6197AA90-E56A-4248-BD01-8D42DF661AF7}" sibTransId="{9B3C6FC3-4998-4FF2-9C22-0337F65C77FE}"/>
    <dgm:cxn modelId="{2C851533-5266-4006-ADB1-D92516D17871}" type="presOf" srcId="{ABCB734B-65E1-45D6-81A2-7EAD0C5EA304}" destId="{562AF649-6F56-423B-93D8-1E2E4E0FB607}" srcOrd="0" destOrd="0" presId="urn:microsoft.com/office/officeart/2008/layout/HorizontalMultiLevelHierarchy"/>
    <dgm:cxn modelId="{4FC6C633-6505-4CBA-A79F-DE4B756FB5FA}" type="presOf" srcId="{59F32E98-0B19-4DFB-BE8B-3DA22C1D1447}" destId="{32CC25E4-E59F-4AD8-AD26-DEA5BC7B8EB9}" srcOrd="0" destOrd="0" presId="urn:microsoft.com/office/officeart/2008/layout/HorizontalMultiLevelHierarchy"/>
    <dgm:cxn modelId="{E9ECA634-A6BD-413C-929C-5DA8CFB3CFEB}" type="presOf" srcId="{7BB70D6D-CCA2-496B-9371-9B4A40FD3C3A}" destId="{7ECB1F63-BCFF-4069-9F7E-CF87C28BBC00}" srcOrd="1" destOrd="0" presId="urn:microsoft.com/office/officeart/2008/layout/HorizontalMultiLevelHierarchy"/>
    <dgm:cxn modelId="{DCA15A38-C47A-4636-8F2C-4635CA610AB3}" type="presOf" srcId="{86D80F7A-5CF9-4C25-9243-CEF581EEAB21}" destId="{73E5EF1A-E0D8-4046-80DE-505F69946DAB}" srcOrd="0" destOrd="0" presId="urn:microsoft.com/office/officeart/2008/layout/HorizontalMultiLevelHierarchy"/>
    <dgm:cxn modelId="{02810439-1D9D-48A5-9291-D980EDE8A9F2}" type="presOf" srcId="{6430C09D-6217-4AE5-A544-3230D56DC5B4}" destId="{E829E8E4-123F-4FCB-93D7-BB769C42A148}" srcOrd="0" destOrd="0" presId="urn:microsoft.com/office/officeart/2008/layout/HorizontalMultiLevelHierarchy"/>
    <dgm:cxn modelId="{CEF30F3A-F50E-4E3E-953E-C206184B6B15}" srcId="{37F057B0-0CFE-4EBB-B195-8D2B82E6FACC}" destId="{CE9706EB-9996-4505-84D8-B76F0BC402A8}" srcOrd="0" destOrd="0" parTransId="{65967F94-55FB-422D-8622-63EEE20C69E4}" sibTransId="{87879A18-7DE0-4248-95C4-B819F3476077}"/>
    <dgm:cxn modelId="{5A6FF43A-FC11-4C93-BBE8-513998ED9A95}" type="presOf" srcId="{61DF099A-6ACB-4E83-83CD-AEFAD664FE75}" destId="{C7DA44E4-BDCC-45D9-8B70-C68DE9910288}" srcOrd="0" destOrd="0" presId="urn:microsoft.com/office/officeart/2008/layout/HorizontalMultiLevelHierarchy"/>
    <dgm:cxn modelId="{A412E73B-9595-4E95-AACA-4B3CB3695BDE}" type="presOf" srcId="{99FDB5DA-277E-41AF-ADE2-435A9401BDD0}" destId="{317F773B-22D5-4659-AD7A-CDBD9E0B8DA4}" srcOrd="0" destOrd="0" presId="urn:microsoft.com/office/officeart/2008/layout/HorizontalMultiLevelHierarchy"/>
    <dgm:cxn modelId="{270E0A3C-A9A7-4A97-BCB6-F5412DD803E2}" type="presOf" srcId="{324CF696-B893-45A4-945B-42B34CE6902A}" destId="{5A5C8335-FDA9-405C-8838-85888C86282E}" srcOrd="0" destOrd="0" presId="urn:microsoft.com/office/officeart/2008/layout/HorizontalMultiLevelHierarchy"/>
    <dgm:cxn modelId="{31A6A13E-4821-483E-98B8-ADE00453AE04}" srcId="{3DD88453-BCE0-4F2B-81EB-28075567915D}" destId="{5723E59B-928F-464A-8CAE-66594979D54F}" srcOrd="0" destOrd="0" parTransId="{6430C09D-6217-4AE5-A544-3230D56DC5B4}" sibTransId="{21D1A50A-8CB8-4478-A5CB-9FA44C32171C}"/>
    <dgm:cxn modelId="{5DC8AC3E-F99F-4B67-B289-5730462E8996}" type="presOf" srcId="{CC0BF007-21A6-4729-80EE-E6CC14A12E37}" destId="{948805E5-BD22-412F-873C-B5812838FBB7}" srcOrd="0" destOrd="0" presId="urn:microsoft.com/office/officeart/2008/layout/HorizontalMultiLevelHierarchy"/>
    <dgm:cxn modelId="{53FD493F-9D92-4587-9070-450EF5350DB9}" type="presOf" srcId="{FD50FD97-ABBD-4D62-B4EF-F46546FE3684}" destId="{2B8F4FBF-E698-4624-B371-6A8AB8322DD2}" srcOrd="0" destOrd="0" presId="urn:microsoft.com/office/officeart/2008/layout/HorizontalMultiLevelHierarchy"/>
    <dgm:cxn modelId="{6E925540-DA6D-4EFF-8A94-A4CF3E0D94C0}" type="presOf" srcId="{7BB70D6D-CCA2-496B-9371-9B4A40FD3C3A}" destId="{B1088B57-7C86-459F-9AFF-AA07091DB387}" srcOrd="0" destOrd="0" presId="urn:microsoft.com/office/officeart/2008/layout/HorizontalMultiLevelHierarchy"/>
    <dgm:cxn modelId="{2DDB235B-C61E-4ADC-AE4F-C227E99E9EC1}" type="presOf" srcId="{9C8502D1-B496-46AA-B365-BCEF3B48C9AC}" destId="{AF8FD655-AE64-4592-99DE-6728039FE286}" srcOrd="0" destOrd="0" presId="urn:microsoft.com/office/officeart/2008/layout/HorizontalMultiLevelHierarchy"/>
    <dgm:cxn modelId="{5CBD455B-623C-41C0-AF05-3D0840FA11F7}" type="presOf" srcId="{648215B4-43C3-4FA4-B8B0-52E858F7C4AC}" destId="{23D5BEEB-7E50-4D13-8EAD-7B64A9C111A3}" srcOrd="1" destOrd="0" presId="urn:microsoft.com/office/officeart/2008/layout/HorizontalMultiLevelHierarchy"/>
    <dgm:cxn modelId="{C368455C-6D1A-457D-AE11-E052A0B8B33D}" type="presOf" srcId="{B0266DD2-039D-4552-8914-1299E7228D19}" destId="{5F2E7B30-85D8-4341-B9C1-0A26822FA61B}" srcOrd="0" destOrd="0" presId="urn:microsoft.com/office/officeart/2008/layout/HorizontalMultiLevelHierarchy"/>
    <dgm:cxn modelId="{6D310F5E-5DA2-45A7-B47B-E3FC381CECC8}" type="presOf" srcId="{D1BE7637-5F0A-4BE6-9979-8078D7BD9016}" destId="{24D77290-86CE-4204-9174-55E3C8C3933B}" srcOrd="0" destOrd="0" presId="urn:microsoft.com/office/officeart/2008/layout/HorizontalMultiLevelHierarchy"/>
    <dgm:cxn modelId="{8EF7CD5E-8AD3-4661-90E0-ECE2B41473D8}" srcId="{FD39CAFB-40A2-4E86-B454-DA315A8B9860}" destId="{40F1CCC4-2DBA-4E86-B057-645D1FFAFB5A}" srcOrd="0" destOrd="0" parTransId="{7979867B-68F7-49A7-815F-31F36775F2E1}" sibTransId="{2E50CDD7-0154-45FA-B06E-F95AE9326CC5}"/>
    <dgm:cxn modelId="{2B74D55E-E5B8-47F8-A155-544496EDFF6B}" type="presOf" srcId="{612176E9-AF94-4B3B-A9B4-E4267E290651}" destId="{853E3CC4-47AC-4D79-8BAF-E746809F4321}" srcOrd="0" destOrd="0" presId="urn:microsoft.com/office/officeart/2008/layout/HorizontalMultiLevelHierarchy"/>
    <dgm:cxn modelId="{1BD07A5F-4BB5-46F8-89C0-CF230E6D364A}" type="presOf" srcId="{7B246BF2-F4AE-47E4-B675-9D1E9D035EEC}" destId="{5B540EDE-AF9E-4516-ADD5-AE6DB1643709}" srcOrd="1" destOrd="0" presId="urn:microsoft.com/office/officeart/2008/layout/HorizontalMultiLevelHierarchy"/>
    <dgm:cxn modelId="{D77D2A60-A963-4AD7-8466-135827D8893D}" type="presOf" srcId="{ABCB734B-65E1-45D6-81A2-7EAD0C5EA304}" destId="{47918D5A-13E0-4D85-8DA8-B1E51199E421}" srcOrd="1" destOrd="0" presId="urn:microsoft.com/office/officeart/2008/layout/HorizontalMultiLevelHierarchy"/>
    <dgm:cxn modelId="{3B371141-7987-42EF-BE13-EA19B1CAB584}" type="presOf" srcId="{61E62855-35EB-4091-9802-1AD51BB326F0}" destId="{B22CEB6F-724F-49DF-9442-20C027D61B1E}" srcOrd="0" destOrd="0" presId="urn:microsoft.com/office/officeart/2008/layout/HorizontalMultiLevelHierarchy"/>
    <dgm:cxn modelId="{D5F60062-8624-4487-8A16-11C410511A92}" type="presOf" srcId="{6275B1A6-2D78-40ED-B8D3-1CDDC42BFAA8}" destId="{73A43603-5C19-4EA0-A858-43AE721902A7}" srcOrd="1" destOrd="0" presId="urn:microsoft.com/office/officeart/2008/layout/HorizontalMultiLevelHierarchy"/>
    <dgm:cxn modelId="{A7153544-115C-41CD-BC13-FD50E999BBAF}" type="presOf" srcId="{CE282E9F-7B49-4C5D-82B6-7824C92D869C}" destId="{AEB7E721-6B95-440B-8925-B329F6E6FB9E}" srcOrd="0" destOrd="0" presId="urn:microsoft.com/office/officeart/2008/layout/HorizontalMultiLevelHierarchy"/>
    <dgm:cxn modelId="{AE324664-9F62-4749-974E-D19D4AA9CE03}" srcId="{AF0ADFB4-62B4-4401-8E2A-5DBFB4DE08AD}" destId="{49CEC1E9-6C47-4F06-87E7-CABA890A8F08}" srcOrd="0" destOrd="0" parTransId="{648215B4-43C3-4FA4-B8B0-52E858F7C4AC}" sibTransId="{FAA50B84-8017-40BD-AC09-97AFF0DD20B9}"/>
    <dgm:cxn modelId="{2FB16C44-17AF-4C88-8227-78F67AFBE1A3}" srcId="{459105A0-DFB4-47C3-AD80-2A4B32458A77}" destId="{12659BA4-2F9B-40E1-BA3D-D4E595ECA291}" srcOrd="0" destOrd="0" parTransId="{BBA24CA9-7C95-49A6-AC39-9C81BF74F227}" sibTransId="{202DB076-9A75-4C44-B25D-41CD99B2EC6E}"/>
    <dgm:cxn modelId="{056B7544-744D-428C-94F7-CD7BFFFA9A33}" type="presOf" srcId="{CDEB1A4B-ACBC-4766-870F-979240348409}" destId="{9FBFF273-D13F-4C3A-805D-F10589EBB1DB}" srcOrd="0" destOrd="0" presId="urn:microsoft.com/office/officeart/2008/layout/HorizontalMultiLevelHierarchy"/>
    <dgm:cxn modelId="{E75CC345-241D-4BF6-B8D4-C314E063FDAC}" srcId="{76D30E16-7EF8-4435-AA08-81FB5355AD03}" destId="{C8C1F1D7-2143-4DD6-BEEC-1C8A29A35882}" srcOrd="0" destOrd="0" parTransId="{7920A356-85C3-49D6-A2F5-C1F1A277646C}" sibTransId="{83835261-B1B4-4793-9AD7-C7E6F3725325}"/>
    <dgm:cxn modelId="{5FB6F265-7BCA-43EF-9A17-38B40BDFD09F}" type="presOf" srcId="{128B5C5C-23CE-4D5B-8999-6EF0E1C6CB22}" destId="{E8723CD9-2B39-4377-99ED-9F80DD3198B3}" srcOrd="0" destOrd="0" presId="urn:microsoft.com/office/officeart/2008/layout/HorizontalMultiLevelHierarchy"/>
    <dgm:cxn modelId="{C4621A66-B462-407F-84BB-FCC078E073B8}" type="presOf" srcId="{A020438F-BDE9-4203-AC5E-7554F8774138}" destId="{EE5CFE5A-6621-48A7-B324-55FC944C66B5}" srcOrd="1" destOrd="0" presId="urn:microsoft.com/office/officeart/2008/layout/HorizontalMultiLevelHierarchy"/>
    <dgm:cxn modelId="{6FBA5966-F044-4852-9AA5-E5E656F21824}" srcId="{7F0D2BD1-5F70-4E3F-9CF8-D15E97034704}" destId="{128FBC05-2EB1-4644-B97B-95D7B27B47E7}" srcOrd="0" destOrd="0" parTransId="{9D3EC416-9DB0-48BF-ABF9-4EA5C46E2431}" sibTransId="{2996F70B-E0A0-4B77-BD3E-5B67FC6FD2B9}"/>
    <dgm:cxn modelId="{A3D0A146-0355-428A-BBDF-9D46A5CD4020}" type="presOf" srcId="{A5E8D404-03F0-4BCD-A9F5-BE81B36D6006}" destId="{54465839-4CE3-4B15-B4BC-83501A3240E4}" srcOrd="0" destOrd="0" presId="urn:microsoft.com/office/officeart/2008/layout/HorizontalMultiLevelHierarchy"/>
    <dgm:cxn modelId="{499DE446-AB77-456E-9578-F54633217699}" type="presOf" srcId="{E62BC94B-00BA-4C2D-B0D0-E9FDC9B46DC9}" destId="{8FF5AEE5-4926-49C0-977F-1963DB01C132}" srcOrd="1" destOrd="0" presId="urn:microsoft.com/office/officeart/2008/layout/HorizontalMultiLevelHierarchy"/>
    <dgm:cxn modelId="{68DD2567-A7DA-45C4-A084-402097A9559D}" type="presOf" srcId="{E736D83E-688D-4380-9498-89DC9C653F7B}" destId="{E418D1B3-CE75-418E-A8E5-09128BE71C29}" srcOrd="0" destOrd="0" presId="urn:microsoft.com/office/officeart/2008/layout/HorizontalMultiLevelHierarchy"/>
    <dgm:cxn modelId="{14F96047-68AA-4E4C-95DE-888ED8840DB5}" type="presOf" srcId="{7A2BBB66-3B62-4010-BA34-8B1AAB006188}" destId="{02735548-81FB-4C00-BC3B-4F60A7D52580}" srcOrd="0" destOrd="0" presId="urn:microsoft.com/office/officeart/2008/layout/HorizontalMultiLevelHierarchy"/>
    <dgm:cxn modelId="{841E5047-91B1-4E09-85D3-B597654E3B9F}" type="presOf" srcId="{A98946A4-2BF0-429D-BDE1-E41F54FF9BFB}" destId="{4B012EB2-C3CA-44FB-AB3C-A616C38CE29D}" srcOrd="0" destOrd="0" presId="urn:microsoft.com/office/officeart/2008/layout/HorizontalMultiLevelHierarchy"/>
    <dgm:cxn modelId="{28CC0D68-3748-4D59-8A60-281C48EA77C6}" srcId="{40F1CCC4-2DBA-4E86-B057-645D1FFAFB5A}" destId="{76D30E16-7EF8-4435-AA08-81FB5355AD03}" srcOrd="0" destOrd="0" parTransId="{D3BDF668-73E0-41EF-9D3D-320D39A781AC}" sibTransId="{75121907-1DE8-44CB-A5D3-A85CB2545CB8}"/>
    <dgm:cxn modelId="{81D85F68-597B-4731-9DE8-3771DE2A1B47}" type="presOf" srcId="{90A43347-9A49-4CCE-BF77-11099A409E8C}" destId="{AFCE766C-B096-4554-BB79-BAB88BE3D657}" srcOrd="1" destOrd="0" presId="urn:microsoft.com/office/officeart/2008/layout/HorizontalMultiLevelHierarchy"/>
    <dgm:cxn modelId="{B4F18C48-EF09-4BF1-A846-5E5CD3C8431A}" type="presOf" srcId="{5723E59B-928F-464A-8CAE-66594979D54F}" destId="{055B5C93-7E76-449A-97CE-DB7279EE945A}" srcOrd="0" destOrd="0" presId="urn:microsoft.com/office/officeart/2008/layout/HorizontalMultiLevelHierarchy"/>
    <dgm:cxn modelId="{3757D448-7DE0-4C3E-AAC8-506AAEA9289F}" type="presOf" srcId="{648215B4-43C3-4FA4-B8B0-52E858F7C4AC}" destId="{BE044EA5-E0B3-48EF-AB69-162D19BA693A}" srcOrd="0" destOrd="0" presId="urn:microsoft.com/office/officeart/2008/layout/HorizontalMultiLevelHierarchy"/>
    <dgm:cxn modelId="{9FADFC48-90EF-48DB-9D8E-7B51288CF211}" type="presOf" srcId="{6E8C115B-1423-48E9-AF24-3D9833A37398}" destId="{17D16495-D545-496E-8E9F-A5BEF155FE61}" srcOrd="0" destOrd="0" presId="urn:microsoft.com/office/officeart/2008/layout/HorizontalMultiLevelHierarchy"/>
    <dgm:cxn modelId="{5F3E004A-3F56-4194-A4C2-81C4929F8124}" type="presOf" srcId="{AA1C4E91-7741-4490-96A7-2EB3DF8416BD}" destId="{E9D8FC35-C2C9-4EC4-AFFC-A1DA03432D95}" srcOrd="1" destOrd="0" presId="urn:microsoft.com/office/officeart/2008/layout/HorizontalMultiLevelHierarchy"/>
    <dgm:cxn modelId="{3D7E124A-84D2-410C-875E-643920272182}" type="presOf" srcId="{4DB0603A-E7FE-4208-BE24-BC986A1DDA99}" destId="{1AE2FDD1-02CE-4130-8873-95D6CB221AD8}" srcOrd="0" destOrd="0" presId="urn:microsoft.com/office/officeart/2008/layout/HorizontalMultiLevelHierarchy"/>
    <dgm:cxn modelId="{9728946A-438C-48B9-9775-103638932097}" type="presOf" srcId="{DD540470-8C56-4502-B2BE-AB5548D74EA7}" destId="{3B872AEF-46C2-4BF6-8523-9F112290A187}" srcOrd="0" destOrd="0" presId="urn:microsoft.com/office/officeart/2008/layout/HorizontalMultiLevelHierarchy"/>
    <dgm:cxn modelId="{01EBB56A-CEF7-4504-A74C-AAB7CB5335CD}" type="presOf" srcId="{68CAEA0D-48D8-4988-8859-A935DE3658C2}" destId="{66AA8957-C50D-41BF-9862-DA12F0498734}" srcOrd="0" destOrd="0" presId="urn:microsoft.com/office/officeart/2008/layout/HorizontalMultiLevelHierarchy"/>
    <dgm:cxn modelId="{1B45C34A-8CF7-4C29-B1B4-DE3858FDC684}" type="presOf" srcId="{59B8FEA0-D329-41D3-B52D-2928946F58C4}" destId="{D9EB8643-9ACA-470E-BAC1-E40C38AF587E}" srcOrd="0" destOrd="0" presId="urn:microsoft.com/office/officeart/2008/layout/HorizontalMultiLevelHierarchy"/>
    <dgm:cxn modelId="{55CB1B6B-2B40-46FC-B987-FD351E8C623F}" srcId="{CE9706EB-9996-4505-84D8-B76F0BC402A8}" destId="{AC148816-7839-4512-BD33-B2DA9693B558}" srcOrd="6" destOrd="0" parTransId="{A3F76851-F524-443B-B061-C692192D1B9C}" sibTransId="{A52A01E7-9435-4C3D-ACD8-27FF136B26D2}"/>
    <dgm:cxn modelId="{043F284B-141F-4CBC-8740-ABDB4AEF6D1E}" type="presOf" srcId="{A726B48D-715D-4166-A8DF-789A2CFED5A9}" destId="{F1E2D57E-7C09-4883-9917-414835351DD7}" srcOrd="0" destOrd="0" presId="urn:microsoft.com/office/officeart/2008/layout/HorizontalMultiLevelHierarchy"/>
    <dgm:cxn modelId="{9944A34B-37F4-47C5-82CC-3360E66BD062}" type="presOf" srcId="{59F32E98-0B19-4DFB-BE8B-3DA22C1D1447}" destId="{6FEFE28D-5CA5-404D-A54F-459E2BF572DD}" srcOrd="1" destOrd="0" presId="urn:microsoft.com/office/officeart/2008/layout/HorizontalMultiLevelHierarchy"/>
    <dgm:cxn modelId="{B5DB406D-AA8C-483A-BB20-B8975398A063}" type="presOf" srcId="{CE282E9F-7B49-4C5D-82B6-7824C92D869C}" destId="{2F8D0EAD-A2E1-4063-80E8-7B8934291EE3}" srcOrd="1" destOrd="0" presId="urn:microsoft.com/office/officeart/2008/layout/HorizontalMultiLevelHierarchy"/>
    <dgm:cxn modelId="{BF64876E-F5E3-40C7-89ED-8CD83A3A3517}" type="presOf" srcId="{6197AA90-E56A-4248-BD01-8D42DF661AF7}" destId="{E920C17E-ADC5-4AE1-9BF3-DA468C676343}" srcOrd="1" destOrd="0" presId="urn:microsoft.com/office/officeart/2008/layout/HorizontalMultiLevelHierarchy"/>
    <dgm:cxn modelId="{46CE9C6E-B089-4508-B058-E275411E6D39}" type="presOf" srcId="{751A4A08-3D65-47FA-9CD8-6B3029C1AF31}" destId="{CCAD76B2-128C-42DE-B546-86FA95CAFEF4}" srcOrd="0" destOrd="0" presId="urn:microsoft.com/office/officeart/2008/layout/HorizontalMultiLevelHierarchy"/>
    <dgm:cxn modelId="{03819D6E-2583-4320-B4C5-2E3BACCD380A}" type="presOf" srcId="{EF3282C0-0547-4477-AE5A-9ABEA8507271}" destId="{AFB69153-7F1A-4C11-B92D-5BA531AD23A3}" srcOrd="0" destOrd="0" presId="urn:microsoft.com/office/officeart/2008/layout/HorizontalMultiLevelHierarchy"/>
    <dgm:cxn modelId="{A351DD6E-6B15-4237-8C10-4F83C664D2C9}" type="presOf" srcId="{03259101-9B52-4811-AA39-0851DB0B5541}" destId="{DF88ABEA-CA76-41A7-9952-94B502388377}" srcOrd="1" destOrd="0" presId="urn:microsoft.com/office/officeart/2008/layout/HorizontalMultiLevelHierarchy"/>
    <dgm:cxn modelId="{AA21714F-C67B-49AA-B1ED-339F266ACBF6}" type="presOf" srcId="{9D3EC416-9DB0-48BF-ABF9-4EA5C46E2431}" destId="{CBEBAC50-D2AA-4E28-9407-A0A604800273}" srcOrd="0" destOrd="0" presId="urn:microsoft.com/office/officeart/2008/layout/HorizontalMultiLevelHierarchy"/>
    <dgm:cxn modelId="{0AE6576F-5A5F-44C2-9495-30AAB76DAF15}" type="presOf" srcId="{12659BA4-2F9B-40E1-BA3D-D4E595ECA291}" destId="{177E92E2-5B3E-480E-85AD-15500ADCDA37}" srcOrd="0" destOrd="0" presId="urn:microsoft.com/office/officeart/2008/layout/HorizontalMultiLevelHierarchy"/>
    <dgm:cxn modelId="{A6F17E6F-128C-4CE0-AAC9-B8554322618D}" type="presOf" srcId="{A01CBD6D-115C-4FCB-86FB-346BF561FE61}" destId="{A225D932-0D10-44E9-B971-1D3387B72967}" srcOrd="0" destOrd="0" presId="urn:microsoft.com/office/officeart/2008/layout/HorizontalMultiLevelHierarchy"/>
    <dgm:cxn modelId="{D4AFA96F-8E18-4C60-ABA3-BA23FBF76148}" type="presOf" srcId="{61DF099A-6ACB-4E83-83CD-AEFAD664FE75}" destId="{B809C576-0EC9-4BE9-BD84-6D55C65CD604}" srcOrd="1" destOrd="0" presId="urn:microsoft.com/office/officeart/2008/layout/HorizontalMultiLevelHierarchy"/>
    <dgm:cxn modelId="{55931950-985F-4EEC-ACBA-C8AFB77DFAD1}" type="presOf" srcId="{68CAEA0D-48D8-4988-8859-A935DE3658C2}" destId="{8ED960E3-D98F-4156-8004-E39C4CC85B40}" srcOrd="1" destOrd="0" presId="urn:microsoft.com/office/officeart/2008/layout/HorizontalMultiLevelHierarchy"/>
    <dgm:cxn modelId="{D35A2850-0407-4595-9E45-FA154F5E40DF}" type="presOf" srcId="{40F1CCC4-2DBA-4E86-B057-645D1FFAFB5A}" destId="{229A5557-D5BC-4140-8A61-E0B1ED918FBC}" srcOrd="0" destOrd="0" presId="urn:microsoft.com/office/officeart/2008/layout/HorizontalMultiLevelHierarchy"/>
    <dgm:cxn modelId="{B54BE450-10EB-4307-94A7-2A53204CDCB3}" type="presOf" srcId="{DD540470-8C56-4502-B2BE-AB5548D74EA7}" destId="{16B58662-F46A-453B-A3B2-E18904EF91F9}" srcOrd="1" destOrd="0" presId="urn:microsoft.com/office/officeart/2008/layout/HorizontalMultiLevelHierarchy"/>
    <dgm:cxn modelId="{CFB78452-3ACA-45B0-84F6-426B478BE43C}" type="presOf" srcId="{B761D074-7E93-4793-B5FD-DF4610C8E6FB}" destId="{CE5CF04E-1211-436B-B2A8-48FDD91334E3}" srcOrd="0" destOrd="0" presId="urn:microsoft.com/office/officeart/2008/layout/HorizontalMultiLevelHierarchy"/>
    <dgm:cxn modelId="{6B680754-C736-4CFE-ABB2-717DDD140CB7}" srcId="{5723E59B-928F-464A-8CAE-66594979D54F}" destId="{1B2171D1-2543-4198-9668-4070CF69E026}" srcOrd="0" destOrd="0" parTransId="{2A699BEB-CC96-40D4-8155-49339DF2F22F}" sibTransId="{DE859481-77EC-449D-9CC4-53D14AEE35B3}"/>
    <dgm:cxn modelId="{53762974-03B3-4693-B723-CB180E5C52E8}" srcId="{394D2B52-C60B-4537-BFC7-183C8FBBF966}" destId="{7A2BBB66-3B62-4010-BA34-8B1AAB006188}" srcOrd="0" destOrd="0" parTransId="{294912FF-631F-453F-8797-6F67F95CF501}" sibTransId="{CC530D50-9188-4D44-9542-249E1FB87B08}"/>
    <dgm:cxn modelId="{0991D274-4EA2-46CD-9E53-AE8B62A023FF}" type="presOf" srcId="{94C1FD9A-E569-4F0B-91CB-7A02EAEF5B41}" destId="{74EC641F-4ECE-436B-9C04-D81A905D7253}" srcOrd="0" destOrd="0" presId="urn:microsoft.com/office/officeart/2008/layout/HorizontalMultiLevelHierarchy"/>
    <dgm:cxn modelId="{D5EAD254-1748-4D56-871D-C00F3212E91F}" type="presOf" srcId="{03259101-9B52-4811-AA39-0851DB0B5541}" destId="{DF943660-A1D5-46B1-AE1E-DDB238CDDF95}" srcOrd="0" destOrd="0" presId="urn:microsoft.com/office/officeart/2008/layout/HorizontalMultiLevelHierarchy"/>
    <dgm:cxn modelId="{65D91055-08BF-47D9-BD17-F4A63E63C9B4}" type="presOf" srcId="{01717B91-FF8C-4211-A67D-103CA97B264F}" destId="{11D5AB5B-DB71-4559-A03F-39CB8F7F8C2A}" srcOrd="0" destOrd="0" presId="urn:microsoft.com/office/officeart/2008/layout/HorizontalMultiLevelHierarchy"/>
    <dgm:cxn modelId="{74ACFA75-5D8C-4412-9333-1E0ED15460FE}" type="presOf" srcId="{098D39EB-A514-48EA-9528-8A9AF8F0DFB0}" destId="{568DA512-9F64-4619-BFE1-E8B930E9288B}" srcOrd="0" destOrd="0" presId="urn:microsoft.com/office/officeart/2008/layout/HorizontalMultiLevelHierarchy"/>
    <dgm:cxn modelId="{95B71156-F359-4C4D-83CA-6ADF50A27698}" type="presOf" srcId="{37472B59-1E0E-4DBE-86EE-B3DFDF8AAB2C}" destId="{22B36880-0552-46F6-BDD6-12B1850EFDF0}" srcOrd="0" destOrd="0" presId="urn:microsoft.com/office/officeart/2008/layout/HorizontalMultiLevelHierarchy"/>
    <dgm:cxn modelId="{5A7DEB76-F55D-419D-9914-BF43E164EED6}" srcId="{15A848C9-8E94-4B29-B9D8-41988EC6B833}" destId="{01717B91-FF8C-4211-A67D-103CA97B264F}" srcOrd="0" destOrd="0" parTransId="{ADE6DA45-2B3A-4BB7-9CF3-4F3F8D6C71F3}" sibTransId="{32A60E48-8A42-472D-BEE2-A3B6A264481B}"/>
    <dgm:cxn modelId="{3C072A77-052D-40EB-9E6C-CD30E7075214}" type="presOf" srcId="{394D2B52-C60B-4537-BFC7-183C8FBBF966}" destId="{8DA0F253-D832-41B7-8D28-6A171B54B66A}" srcOrd="0" destOrd="0" presId="urn:microsoft.com/office/officeart/2008/layout/HorizontalMultiLevelHierarchy"/>
    <dgm:cxn modelId="{46E62F77-2FD1-40FF-9191-78535FA31E41}" type="presOf" srcId="{D1BE7637-5F0A-4BE6-9979-8078D7BD9016}" destId="{32BB94A2-D387-4B76-9271-A204C3E1C9A6}" srcOrd="1" destOrd="0" presId="urn:microsoft.com/office/officeart/2008/layout/HorizontalMultiLevelHierarchy"/>
    <dgm:cxn modelId="{F234AC77-7958-4FE5-9E0E-460A25EC53C5}" type="presOf" srcId="{294912FF-631F-453F-8797-6F67F95CF501}" destId="{1C438F90-6BED-488C-8A43-598EB488C141}" srcOrd="0" destOrd="0" presId="urn:microsoft.com/office/officeart/2008/layout/HorizontalMultiLevelHierarchy"/>
    <dgm:cxn modelId="{3D9DE757-D3FE-4346-8301-F8DB8A7B7B44}" srcId="{EF3282C0-0547-4477-AE5A-9ABEA8507271}" destId="{0EEF8CC8-D574-4C0E-BE9F-8494D84A80D4}" srcOrd="0" destOrd="0" parTransId="{098D39EB-A514-48EA-9528-8A9AF8F0DFB0}" sibTransId="{6087EE68-36B2-4F48-AD34-5D8797EAF058}"/>
    <dgm:cxn modelId="{A688E958-D471-4CC0-9FB3-FB4C9E7B8263}" type="presOf" srcId="{0A7E21EE-8BD2-47AC-BE71-BECDD809D606}" destId="{E5642367-9C71-484A-88E2-25B11B801C21}" srcOrd="0" destOrd="0" presId="urn:microsoft.com/office/officeart/2008/layout/HorizontalMultiLevelHierarchy"/>
    <dgm:cxn modelId="{163E3D79-BCD2-470E-B6FC-2B1A13A4CF6C}" type="presOf" srcId="{78C1DE50-9DE6-4A73-A09A-24FC0AFA1CA3}" destId="{4EC3677A-6E20-44CB-8E1A-084F3DC894CA}" srcOrd="0" destOrd="0" presId="urn:microsoft.com/office/officeart/2008/layout/HorizontalMultiLevelHierarchy"/>
    <dgm:cxn modelId="{0586985A-7D40-466E-9FB6-FE3A22940AAD}" srcId="{CE9706EB-9996-4505-84D8-B76F0BC402A8}" destId="{94C1FD9A-E569-4F0B-91CB-7A02EAEF5B41}" srcOrd="7" destOrd="0" parTransId="{7BB70D6D-CCA2-496B-9371-9B4A40FD3C3A}" sibTransId="{68BE2404-46D8-4541-ABDB-73DB6A647EF1}"/>
    <dgm:cxn modelId="{B390B85A-9AAB-4B16-9E3E-682BE2309578}" srcId="{310D7EA5-1AD6-48D3-9996-6BE5C17EB9EC}" destId="{EFE7DA2D-72F8-4E9A-A145-303F291A4039}" srcOrd="0" destOrd="0" parTransId="{7B246BF2-F4AE-47E4-B675-9D1E9D035EEC}" sibTransId="{BD5607DF-65E3-4A18-B495-59ABBBD6F6CC}"/>
    <dgm:cxn modelId="{1FEB857B-D6B5-40F6-96CE-E81A98B06ECA}" type="presOf" srcId="{F5F2EE4D-6994-4AEB-BD72-3CA0348BF533}" destId="{700CE7AE-B715-4A18-BA5D-A7F0E064620E}" srcOrd="0" destOrd="0" presId="urn:microsoft.com/office/officeart/2008/layout/HorizontalMultiLevelHierarchy"/>
    <dgm:cxn modelId="{304ADB7B-A9D1-4D3F-9EC9-C27C12688300}" type="presOf" srcId="{A6F4095E-8145-4D44-B425-58ED58EDD763}" destId="{A088D2CA-70CA-43C4-8A3E-0138864CF1F4}" srcOrd="0" destOrd="0" presId="urn:microsoft.com/office/officeart/2008/layout/HorizontalMultiLevelHierarchy"/>
    <dgm:cxn modelId="{846CE77B-86D2-4BE9-8687-6C1CEBA77885}" type="presOf" srcId="{2A699BEB-CC96-40D4-8155-49339DF2F22F}" destId="{1E24BF8A-C38D-4789-B8B7-797BCC3CE237}" srcOrd="1" destOrd="0" presId="urn:microsoft.com/office/officeart/2008/layout/HorizontalMultiLevelHierarchy"/>
    <dgm:cxn modelId="{77A3DA7C-85F0-4AA4-961E-277FCFFBF133}" srcId="{CE9706EB-9996-4505-84D8-B76F0BC402A8}" destId="{AF0ADFB4-62B4-4401-8E2A-5DBFB4DE08AD}" srcOrd="4" destOrd="0" parTransId="{E62BC94B-00BA-4C2D-B0D0-E9FDC9B46DC9}" sibTransId="{F8B844A3-701E-4BB1-A63F-492476166ED1}"/>
    <dgm:cxn modelId="{005CA27E-36C3-44A3-823F-FA4293B75BDA}" type="presOf" srcId="{575CE793-A874-4B05-8375-8184161EF865}" destId="{B6A0EBD7-1A1D-4A51-8B99-D926E9C9BE32}" srcOrd="1" destOrd="0" presId="urn:microsoft.com/office/officeart/2008/layout/HorizontalMultiLevelHierarchy"/>
    <dgm:cxn modelId="{D5523980-2FB7-43D6-8764-A952F02A7DB7}" type="presOf" srcId="{52D52A25-E03D-4D06-8746-7F8DDD66EC5D}" destId="{E16F466D-6113-4983-A0BD-EB3E2D7B4E4A}" srcOrd="0" destOrd="0" presId="urn:microsoft.com/office/officeart/2008/layout/HorizontalMultiLevelHierarchy"/>
    <dgm:cxn modelId="{2A77CC81-8242-4BE9-981D-F19B25450A52}" type="presOf" srcId="{C9B787A2-811F-41AE-96FE-89C4F307E71B}" destId="{7AF1D43B-4A30-4887-B8BA-5DD40C357353}" srcOrd="1" destOrd="0" presId="urn:microsoft.com/office/officeart/2008/layout/HorizontalMultiLevelHierarchy"/>
    <dgm:cxn modelId="{F9481C82-4ECB-4687-9333-86B4DF48F70D}" srcId="{20292FD0-45BF-4C73-8F8E-B5CBF6529D5C}" destId="{52D52A25-E03D-4D06-8746-7F8DDD66EC5D}" srcOrd="0" destOrd="0" parTransId="{CC0BF007-21A6-4729-80EE-E6CC14A12E37}" sibTransId="{DB07C31E-D029-4EE6-93A1-3EFEC1EDBFAB}"/>
    <dgm:cxn modelId="{5886AA82-5180-4EB1-A70C-62FA6BD0C267}" type="presOf" srcId="{C9B787A2-811F-41AE-96FE-89C4F307E71B}" destId="{E14D1792-CC35-4786-839B-53112D99BC4D}" srcOrd="0" destOrd="0" presId="urn:microsoft.com/office/officeart/2008/layout/HorizontalMultiLevelHierarchy"/>
    <dgm:cxn modelId="{D006BB85-B520-4608-A32C-B53CE2295DC7}" type="presOf" srcId="{9FC7C753-F788-4A8E-B0CE-7706E71AA00F}" destId="{8E8C0B4D-D5BB-4928-9D5C-AAAAAB6EC123}" srcOrd="0" destOrd="0" presId="urn:microsoft.com/office/officeart/2008/layout/HorizontalMultiLevelHierarchy"/>
    <dgm:cxn modelId="{F85B7086-A297-4CD1-888D-30BFF83CC481}" srcId="{CE9706EB-9996-4505-84D8-B76F0BC402A8}" destId="{B0959A5B-A8E5-4762-95A9-045B849BD9E5}" srcOrd="3" destOrd="0" parTransId="{03259101-9B52-4811-AA39-0851DB0B5541}" sibTransId="{5EAE76CA-B59D-4571-91A2-CEC0DDDDA349}"/>
    <dgm:cxn modelId="{BED57986-3C22-4392-8F40-3CBABEB66822}" type="presOf" srcId="{E62BC94B-00BA-4C2D-B0D0-E9FDC9B46DC9}" destId="{FA1E55E7-A963-4F4A-B41E-CA0716514D1C}" srcOrd="0" destOrd="0" presId="urn:microsoft.com/office/officeart/2008/layout/HorizontalMultiLevelHierarchy"/>
    <dgm:cxn modelId="{A52FAA86-A112-45B6-8973-6D4F40A43F27}" type="presOf" srcId="{D3BDF668-73E0-41EF-9D3D-320D39A781AC}" destId="{B3C1AD7D-612D-4567-AF35-D7488B51EA0A}" srcOrd="0" destOrd="0" presId="urn:microsoft.com/office/officeart/2008/layout/HorizontalMultiLevelHierarchy"/>
    <dgm:cxn modelId="{B2531D87-C524-4510-B3DC-3B139589941F}" srcId="{F5F2EE4D-6994-4AEB-BD72-3CA0348BF533}" destId="{86D80F7A-5CF9-4C25-9243-CEF581EEAB21}" srcOrd="0" destOrd="0" parTransId="{070AD1BC-F955-40E6-8FB2-D6C749E229D0}" sibTransId="{EDE8495F-ED1C-4EAB-869F-303A429604F8}"/>
    <dgm:cxn modelId="{85C25B88-E64A-456B-8CA7-6DB87268313E}" type="presOf" srcId="{459105A0-DFB4-47C3-AD80-2A4B32458A77}" destId="{C95EBC75-9D46-479A-A70E-1F2791DD87A8}" srcOrd="0" destOrd="0" presId="urn:microsoft.com/office/officeart/2008/layout/HorizontalMultiLevelHierarchy"/>
    <dgm:cxn modelId="{CF64B48A-8E02-40F6-8468-56126AA2F1CC}" type="presOf" srcId="{B47F92FB-B635-41F0-AA79-77F2C07525D3}" destId="{46F2C85F-B4DC-427E-82D9-E477200EA5F2}" srcOrd="0" destOrd="0" presId="urn:microsoft.com/office/officeart/2008/layout/HorizontalMultiLevelHierarchy"/>
    <dgm:cxn modelId="{D7AA138B-4063-411F-9572-A397524AAC27}" type="presOf" srcId="{7B246BF2-F4AE-47E4-B675-9D1E9D035EEC}" destId="{F80F7790-E5A1-4534-ACE9-3AEA4546615B}" srcOrd="0" destOrd="0" presId="urn:microsoft.com/office/officeart/2008/layout/HorizontalMultiLevelHierarchy"/>
    <dgm:cxn modelId="{9588888C-AF92-4EEB-B1D7-1F1DA9366424}" type="presOf" srcId="{C38B252B-6BBC-4059-8461-1FAA4D54958D}" destId="{259E004B-AD87-462D-86AC-676CFE0660D9}" srcOrd="0" destOrd="0" presId="urn:microsoft.com/office/officeart/2008/layout/HorizontalMultiLevelHierarchy"/>
    <dgm:cxn modelId="{89C8B68C-47F7-4CF7-80DB-B1681F22D380}" srcId="{0A7E21EE-8BD2-47AC-BE71-BECDD809D606}" destId="{39B6CE81-F785-46AD-B14C-33ADF23F510C}" srcOrd="0" destOrd="0" parTransId="{CE282E9F-7B49-4C5D-82B6-7824C92D869C}" sibTransId="{51C72938-3C14-4F3C-ABEB-54A5373DE03C}"/>
    <dgm:cxn modelId="{930D288D-7257-4C28-A2DA-8DE377368FE8}" type="presOf" srcId="{9ACB8C6B-2C43-4E48-9C88-9E0039BAAE70}" destId="{D25A5521-6878-4033-A91E-F6BCA5FA4FD2}" srcOrd="0" destOrd="0" presId="urn:microsoft.com/office/officeart/2008/layout/HorizontalMultiLevelHierarchy"/>
    <dgm:cxn modelId="{9542788D-D482-42E2-B1E7-D921F23A8D17}" type="presOf" srcId="{76D30E16-7EF8-4435-AA08-81FB5355AD03}" destId="{08C3FCD5-B36E-43FB-BC49-2F008245C9AC}" srcOrd="0" destOrd="0" presId="urn:microsoft.com/office/officeart/2008/layout/HorizontalMultiLevelHierarchy"/>
    <dgm:cxn modelId="{5782D08D-BBC6-4D8C-94A3-333FE1C34BE6}" type="presOf" srcId="{A5E8D404-03F0-4BCD-A9F5-BE81B36D6006}" destId="{EF07FCC4-CBB6-4E8A-A703-49A15E213648}" srcOrd="1" destOrd="0" presId="urn:microsoft.com/office/officeart/2008/layout/HorizontalMultiLevelHierarchy"/>
    <dgm:cxn modelId="{E2ABE191-B544-42AF-9E52-DD007399287C}" type="presOf" srcId="{6197AA90-E56A-4248-BD01-8D42DF661AF7}" destId="{B21D5D76-A28E-4413-A67E-DF90C019B335}" srcOrd="0" destOrd="0" presId="urn:microsoft.com/office/officeart/2008/layout/HorizontalMultiLevelHierarchy"/>
    <dgm:cxn modelId="{D3150993-8B30-4EF6-BA69-68760E926F0B}" srcId="{D57D4617-557C-4DBE-B9C9-8DCB61F84123}" destId="{4E6A9E2D-347A-4B6A-9C19-E0CE6EDA52C2}" srcOrd="0" destOrd="0" parTransId="{9FC7C753-F788-4A8E-B0CE-7706E71AA00F}" sibTransId="{81DA8B2A-E7D7-411B-B8E8-CC5AFAA0338A}"/>
    <dgm:cxn modelId="{B700C794-D2FE-46DA-B705-77607D786BB4}" srcId="{12659BA4-2F9B-40E1-BA3D-D4E595ECA291}" destId="{12697DAB-BC1B-4D0B-86D1-04E85F97082D}" srcOrd="0" destOrd="0" parTransId="{ABCB734B-65E1-45D6-81A2-7EAD0C5EA304}" sibTransId="{BC179CFF-2292-4C94-BB39-36EE613399FE}"/>
    <dgm:cxn modelId="{850F2495-D672-4C25-98F4-2EC24B020D0F}" type="presOf" srcId="{A3F76851-F524-443B-B061-C692192D1B9C}" destId="{54518625-FA12-47B2-97AB-BAC63AF17331}" srcOrd="1" destOrd="0" presId="urn:microsoft.com/office/officeart/2008/layout/HorizontalMultiLevelHierarchy"/>
    <dgm:cxn modelId="{582FA995-8913-454D-990A-685ABBB0D03A}" type="presOf" srcId="{2B53957E-614C-441F-87D4-DB05CF7A0D12}" destId="{9C539522-DF2F-4A6E-AF44-AC34B43CEE0B}" srcOrd="0" destOrd="0" presId="urn:microsoft.com/office/officeart/2008/layout/HorizontalMultiLevelHierarchy"/>
    <dgm:cxn modelId="{060F7E96-DA64-4584-9DFD-D845203B1D2F}" type="presOf" srcId="{128FBC05-2EB1-4644-B97B-95D7B27B47E7}" destId="{3C8A24F0-39BD-4781-9CBF-F7DDF613E168}" srcOrd="0" destOrd="0" presId="urn:microsoft.com/office/officeart/2008/layout/HorizontalMultiLevelHierarchy"/>
    <dgm:cxn modelId="{AACA5A97-2D35-47F3-8D66-FD5797F3716E}" type="presOf" srcId="{24E5E1A7-8EB8-45EB-8334-6B72E79E6921}" destId="{C62EA727-0A97-4FB3-828A-F718CBB6559C}" srcOrd="0" destOrd="0" presId="urn:microsoft.com/office/officeart/2008/layout/HorizontalMultiLevelHierarchy"/>
    <dgm:cxn modelId="{018D9A97-DC6A-4E69-80F5-E787FC05A1FA}" type="presOf" srcId="{1B2171D1-2543-4198-9668-4070CF69E026}" destId="{83C6C1A1-C0A1-45F2-82BA-162DFFAD6AC5}" srcOrd="0" destOrd="0" presId="urn:microsoft.com/office/officeart/2008/layout/HorizontalMultiLevelHierarchy"/>
    <dgm:cxn modelId="{EB7ED697-19D2-458A-8603-4A461CB423C2}" srcId="{CE9706EB-9996-4505-84D8-B76F0BC402A8}" destId="{DF198BA7-2276-4103-BFC6-215CB1E09415}" srcOrd="0" destOrd="0" parTransId="{DD540470-8C56-4502-B2BE-AB5548D74EA7}" sibTransId="{BC68EFB7-B0EB-4563-875D-9803F265C30A}"/>
    <dgm:cxn modelId="{B7269598-8B94-42C4-80EF-D2DC27D2C6FF}" srcId="{86D80F7A-5CF9-4C25-9243-CEF581EEAB21}" destId="{E736D83E-688D-4380-9498-89DC9C653F7B}" srcOrd="0" destOrd="0" parTransId="{612176E9-AF94-4B3B-A9B4-E4267E290651}" sibTransId="{0B8E80D0-0E8F-4081-B282-9A44245CF978}"/>
    <dgm:cxn modelId="{B94AD998-DE70-4318-A3E3-A7356B8B92EF}" type="presOf" srcId="{A6C883AA-6CA4-461C-8658-47552A3EC998}" destId="{56E20F63-8CC6-4227-96E4-8BC8EA23C9E9}" srcOrd="0" destOrd="0" presId="urn:microsoft.com/office/officeart/2008/layout/HorizontalMultiLevelHierarchy"/>
    <dgm:cxn modelId="{69EC5C99-A894-463E-B883-62672F2330F0}" type="presOf" srcId="{D57D4617-557C-4DBE-B9C9-8DCB61F84123}" destId="{D542368E-656F-49F0-B248-4B61DB6B14B1}" srcOrd="0" destOrd="0" presId="urn:microsoft.com/office/officeart/2008/layout/HorizontalMultiLevelHierarchy"/>
    <dgm:cxn modelId="{C2208E99-BFE5-4C00-8F51-0242393458A1}" type="presOf" srcId="{AEA118ED-715D-4610-87EB-B1E44023A783}" destId="{49C23D59-FF9A-41CE-8FE1-B9954440E4EA}" srcOrd="0" destOrd="0" presId="urn:microsoft.com/office/officeart/2008/layout/HorizontalMultiLevelHierarchy"/>
    <dgm:cxn modelId="{73FD8B9A-725B-437F-9FC6-041189DC645C}" type="presOf" srcId="{4CD76474-C759-4986-924F-B8D23F4C8BF7}" destId="{E2CE6E68-A9C5-47FA-B22A-036F22EE8CD3}" srcOrd="0" destOrd="0" presId="urn:microsoft.com/office/officeart/2008/layout/HorizontalMultiLevelHierarchy"/>
    <dgm:cxn modelId="{BFF0B09A-A936-41E0-854F-BAC4D8CF7809}" type="presOf" srcId="{90A43347-9A49-4CCE-BF77-11099A409E8C}" destId="{AF247EA4-31D1-4BE7-AFE4-EA32882FC71C}" srcOrd="0" destOrd="0" presId="urn:microsoft.com/office/officeart/2008/layout/HorizontalMultiLevelHierarchy"/>
    <dgm:cxn modelId="{FF51B29A-0C18-4042-BD46-212E41A7ADE1}" type="presOf" srcId="{751A4A08-3D65-47FA-9CD8-6B3029C1AF31}" destId="{A6FA1D56-FA27-4C36-933E-6F617753C720}" srcOrd="1" destOrd="0" presId="urn:microsoft.com/office/officeart/2008/layout/HorizontalMultiLevelHierarchy"/>
    <dgm:cxn modelId="{D03DEF9A-94F7-4BB6-8046-BD3540F7DBF1}" type="presOf" srcId="{61E62855-35EB-4091-9802-1AD51BB326F0}" destId="{728A982A-927C-4D89-B539-76E99E6A71A2}" srcOrd="1" destOrd="0" presId="urn:microsoft.com/office/officeart/2008/layout/HorizontalMultiLevelHierarchy"/>
    <dgm:cxn modelId="{CDCBDD9F-4BD9-43A7-8187-1920D83B58D6}" type="presOf" srcId="{6275B1A6-2D78-40ED-B8D3-1CDDC42BFAA8}" destId="{86E211B7-F2DC-4195-B206-AACAAE8751E5}" srcOrd="0" destOrd="0" presId="urn:microsoft.com/office/officeart/2008/layout/HorizontalMultiLevelHierarchy"/>
    <dgm:cxn modelId="{1745E29F-DA1B-4708-9F12-DB8CFDD354F8}" srcId="{E94B6C56-93C7-4282-9652-7DB929577A9F}" destId="{A726B48D-715D-4166-A8DF-789A2CFED5A9}" srcOrd="0" destOrd="0" parTransId="{B47F92FB-B635-41F0-AA79-77F2C07525D3}" sibTransId="{E8B44771-7FEB-49D1-A2E1-E3032F666FA1}"/>
    <dgm:cxn modelId="{459806A0-D198-4067-B47D-0B5401B2C089}" srcId="{0EEF8CC8-D574-4C0E-BE9F-8494D84A80D4}" destId="{B0266DD2-039D-4552-8914-1299E7228D19}" srcOrd="0" destOrd="0" parTransId="{61E62855-35EB-4091-9802-1AD51BB326F0}" sibTransId="{6F1E3224-4147-477C-9749-A8AC499411CF}"/>
    <dgm:cxn modelId="{C73C12A3-03FB-4828-BC92-F8B6BCC6EB15}" type="presOf" srcId="{FD50FD97-ABBD-4D62-B4EF-F46546FE3684}" destId="{741C6427-D07E-46DC-988A-229B27D5C73A}" srcOrd="1" destOrd="0" presId="urn:microsoft.com/office/officeart/2008/layout/HorizontalMultiLevelHierarchy"/>
    <dgm:cxn modelId="{13AA1FA3-994C-461F-ADFB-E139093C0C98}" type="presOf" srcId="{B761D074-7E93-4793-B5FD-DF4610C8E6FB}" destId="{2F988C4C-EF15-4581-A702-77655FF80736}" srcOrd="1" destOrd="0" presId="urn:microsoft.com/office/officeart/2008/layout/HorizontalMultiLevelHierarchy"/>
    <dgm:cxn modelId="{1B708FA3-FEEA-4C3C-AF7B-64144C90FAB7}" type="presOf" srcId="{A6ECC292-938B-4F6E-A6E7-A4D0D48E0F25}" destId="{8F0B1461-5981-48B7-A0F5-55815C0F150F}" srcOrd="1" destOrd="0" presId="urn:microsoft.com/office/officeart/2008/layout/HorizontalMultiLevelHierarchy"/>
    <dgm:cxn modelId="{540037A4-11DC-474A-9C60-96F5FBD19172}" type="presOf" srcId="{AA1C4E91-7741-4490-96A7-2EB3DF8416BD}" destId="{37932D02-5163-4514-ABDC-A8DCC048C409}" srcOrd="0" destOrd="0" presId="urn:microsoft.com/office/officeart/2008/layout/HorizontalMultiLevelHierarchy"/>
    <dgm:cxn modelId="{003008A5-8842-4A5F-A433-9B8E5A567617}" type="presOf" srcId="{4B750467-C7EA-414D-90BE-5B66BF53E60D}" destId="{9DDAED70-AB32-48D7-BF1A-80DD66995CB3}" srcOrd="1" destOrd="0" presId="urn:microsoft.com/office/officeart/2008/layout/HorizontalMultiLevelHierarchy"/>
    <dgm:cxn modelId="{31F0D0A5-CC53-4851-9CD3-F462E4CD4B9B}" srcId="{C8C1F1D7-2143-4DD6-BEEC-1C8A29A35882}" destId="{A01CBD6D-115C-4FCB-86FB-346BF561FE61}" srcOrd="0" destOrd="0" parTransId="{CDEB1A4B-ACBC-4766-870F-979240348409}" sibTransId="{4C656634-E8CE-4836-B377-6A0B65961EC3}"/>
    <dgm:cxn modelId="{3DCEFCA5-9D28-4EA9-A222-2A44595925F4}" type="presOf" srcId="{F77B3C3D-2AE4-47FC-873B-254D42A717FC}" destId="{FC1536F8-50BF-46EF-837A-A07CDCC37EB5}" srcOrd="0" destOrd="0" presId="urn:microsoft.com/office/officeart/2008/layout/HorizontalMultiLevelHierarchy"/>
    <dgm:cxn modelId="{F7C409A6-B8A2-4A90-B4B6-B580C058918F}" srcId="{C8A7EE99-FF4F-4E15-8585-55A4AF78886D}" destId="{A6F4095E-8145-4D44-B425-58ED58EDD763}" srcOrd="0" destOrd="0" parTransId="{EC404D27-2BD2-44E3-AEEC-0A1F03841F4C}" sibTransId="{619DB0B6-57E1-4A93-A9E8-4725619ED2D5}"/>
    <dgm:cxn modelId="{2A3C41A6-0E10-460B-9753-0814BC042F43}" type="presOf" srcId="{ADE6DA45-2B3A-4BB7-9CF3-4F3F8D6C71F3}" destId="{95F3E090-A45B-40D2-9DD2-715DCD86EE66}" srcOrd="1" destOrd="0" presId="urn:microsoft.com/office/officeart/2008/layout/HorizontalMultiLevelHierarchy"/>
    <dgm:cxn modelId="{091737A9-22AC-4876-9E2C-4A47E22ED5A9}" srcId="{CE9706EB-9996-4505-84D8-B76F0BC402A8}" destId="{8D686FE3-2E7A-4CC4-BAD6-41588B943BDF}" srcOrd="5" destOrd="0" parTransId="{0FBA542A-FF78-423A-9477-8B6AE4CB3804}" sibTransId="{D4829564-157D-4DF4-ACB8-852986D7C1BF}"/>
    <dgm:cxn modelId="{7E8A44AE-28C9-4CBE-8960-ECE53BD1D32E}" type="presOf" srcId="{4E6A9E2D-347A-4B6A-9C19-E0CE6EDA52C2}" destId="{C5103B89-4BF3-4029-8594-A655CAD1B50B}" srcOrd="0" destOrd="0" presId="urn:microsoft.com/office/officeart/2008/layout/HorizontalMultiLevelHierarchy"/>
    <dgm:cxn modelId="{9DB28AAE-83FD-4928-BE2E-825D31E48270}" type="presOf" srcId="{D1C8CA5D-282F-4E21-AA91-4AE1DFAA05B1}" destId="{235181CD-7640-4DC5-AA74-0839B1F471BF}" srcOrd="0" destOrd="0" presId="urn:microsoft.com/office/officeart/2008/layout/HorizontalMultiLevelHierarchy"/>
    <dgm:cxn modelId="{71B8C4AF-70F4-4FA7-A170-D8C9C7C36FCB}" type="presOf" srcId="{3DD88453-BCE0-4F2B-81EB-28075567915D}" destId="{F53BBB6E-CAFB-4C46-900B-B6AE7432EEBE}" srcOrd="0" destOrd="0" presId="urn:microsoft.com/office/officeart/2008/layout/HorizontalMultiLevelHierarchy"/>
    <dgm:cxn modelId="{02A7CFAF-74CC-4434-8E0D-3315E3BB878F}" srcId="{AC148816-7839-4512-BD33-B2DA9693B558}" destId="{E94B6C56-93C7-4282-9652-7DB929577A9F}" srcOrd="0" destOrd="0" parTransId="{4CD76474-C759-4986-924F-B8D23F4C8BF7}" sibTransId="{4A4150E9-7256-4363-942B-134F97DC78EF}"/>
    <dgm:cxn modelId="{B24E09B0-B2A9-4AE6-902F-8DA1800E4F68}" type="presOf" srcId="{2B64A9F2-2AD5-4F88-9891-61D09BB8F9EB}" destId="{8C239BC4-F3B6-41FC-9646-582AC69C14D2}" srcOrd="0" destOrd="0" presId="urn:microsoft.com/office/officeart/2008/layout/HorizontalMultiLevelHierarchy"/>
    <dgm:cxn modelId="{7526D8B1-9383-42BE-95DD-CC22F0B80A03}" srcId="{55C2C1EF-4797-44B2-A71C-B1694139204D}" destId="{FCB4054C-6F8F-4E73-8DA4-30500C18BCB1}" srcOrd="0" destOrd="0" parTransId="{575CE793-A874-4B05-8375-8184161EF865}" sibTransId="{103DABDB-CD27-4A8A-A8DE-2104EBF82998}"/>
    <dgm:cxn modelId="{9B69A1B3-7E09-4C47-B1E9-9AA8757813A3}" type="presOf" srcId="{39B6CE81-F785-46AD-B14C-33ADF23F510C}" destId="{9547173F-FE80-4C06-A6AE-1C9C77B2AB59}" srcOrd="0" destOrd="0" presId="urn:microsoft.com/office/officeart/2008/layout/HorizontalMultiLevelHierarchy"/>
    <dgm:cxn modelId="{39D140B5-9204-4AD3-B26F-9F5FD2EF95A2}" type="presOf" srcId="{7F0D2BD1-5F70-4E3F-9CF8-D15E97034704}" destId="{973767C1-E598-4999-96F6-D5E7F7D01A2D}" srcOrd="0" destOrd="0" presId="urn:microsoft.com/office/officeart/2008/layout/HorizontalMultiLevelHierarchy"/>
    <dgm:cxn modelId="{8B2F17B7-D216-411B-9937-C9F5B5282B50}" type="presOf" srcId="{78C1DE50-9DE6-4A73-A09A-24FC0AFA1CA3}" destId="{7FC8D606-4CFE-4CCC-9F38-C552ED6649CE}" srcOrd="1" destOrd="0" presId="urn:microsoft.com/office/officeart/2008/layout/HorizontalMultiLevelHierarchy"/>
    <dgm:cxn modelId="{CBA296B7-2440-4209-B1CF-99B23CB9D744}" srcId="{A6F4095E-8145-4D44-B425-58ED58EDD763}" destId="{310D7EA5-1AD6-48D3-9996-6BE5C17EB9EC}" srcOrd="0" destOrd="0" parTransId="{C9B787A2-811F-41AE-96FE-89C4F307E71B}" sibTransId="{71691980-2008-40BA-B4A6-E2E0C7967DA4}"/>
    <dgm:cxn modelId="{3AEA22B8-E3E1-4A5C-852E-B39A33DB8D6E}" type="presOf" srcId="{A3F76851-F524-443B-B061-C692192D1B9C}" destId="{DA4F4A59-9374-4AF8-A6A6-485264363AD8}" srcOrd="0" destOrd="0" presId="urn:microsoft.com/office/officeart/2008/layout/HorizontalMultiLevelHierarchy"/>
    <dgm:cxn modelId="{D48EFEB9-D607-48C9-8EA1-08AEB6767F5D}" srcId="{D1C8CA5D-282F-4E21-AA91-4AE1DFAA05B1}" destId="{2B53957E-614C-441F-87D4-DB05CF7A0D12}" srcOrd="0" destOrd="0" parTransId="{99FDB5DA-277E-41AF-ADE2-435A9401BDD0}" sibTransId="{5E4F3D0C-B1E3-41F4-9285-986E724D8AD5}"/>
    <dgm:cxn modelId="{FB3B74BA-3DFD-4DE7-8538-55371042B2EA}" srcId="{8D686FE3-2E7A-4CC4-BAD6-41588B943BDF}" destId="{F5F2EE4D-6994-4AEB-BD72-3CA0348BF533}" srcOrd="0" destOrd="0" parTransId="{751A4A08-3D65-47FA-9CD8-6B3029C1AF31}" sibTransId="{D6D74083-A192-454D-BC01-C51CB9EF93AA}"/>
    <dgm:cxn modelId="{66FE16BB-C13B-4508-A3D9-5CC07577AF65}" type="presOf" srcId="{D3BDF668-73E0-41EF-9D3D-320D39A781AC}" destId="{D46E125C-051B-4AD9-93A9-5643A249472C}" srcOrd="1" destOrd="0" presId="urn:microsoft.com/office/officeart/2008/layout/HorizontalMultiLevelHierarchy"/>
    <dgm:cxn modelId="{FD3E34BB-94DF-457D-9251-0D857D53DA74}" type="presOf" srcId="{7920A356-85C3-49D6-A2F5-C1F1A277646C}" destId="{C9937188-AE67-4BA8-8BDF-25A884D94051}" srcOrd="0" destOrd="0" presId="urn:microsoft.com/office/officeart/2008/layout/HorizontalMultiLevelHierarchy"/>
    <dgm:cxn modelId="{B7EB3EBB-0D38-4391-AD51-810E62F6D84D}" srcId="{CE9706EB-9996-4505-84D8-B76F0BC402A8}" destId="{3DD88453-BCE0-4F2B-81EB-28075567915D}" srcOrd="1" destOrd="0" parTransId="{59B8FEA0-D329-41D3-B52D-2928946F58C4}" sibTransId="{6641B2FA-25DF-47A3-ABF3-6BF447EEFE47}"/>
    <dgm:cxn modelId="{52CD13BE-6D61-4ABE-B4C4-B160E933B534}" type="presOf" srcId="{C12DA619-8C0B-4950-BE7E-AE0110430631}" destId="{FE77F6B9-6B17-48D1-8CE0-7A629C5B9901}" srcOrd="1" destOrd="0" presId="urn:microsoft.com/office/officeart/2008/layout/HorizontalMultiLevelHierarchy"/>
    <dgm:cxn modelId="{566B61BF-9FF6-4702-82BE-69077BE7386D}" type="presOf" srcId="{FD39CAFB-40A2-4E86-B454-DA315A8B9860}" destId="{9AE0DB61-A1BE-42CE-A8C9-CBF783A222B0}" srcOrd="0" destOrd="0" presId="urn:microsoft.com/office/officeart/2008/layout/HorizontalMultiLevelHierarchy"/>
    <dgm:cxn modelId="{DB3095C0-A9F4-4E91-B28E-36D4512C5AFC}" type="presOf" srcId="{BBA24CA9-7C95-49A6-AC39-9C81BF74F227}" destId="{8B111EA7-EEAD-40E7-B7F9-2E5BFE34AB30}" srcOrd="0" destOrd="0" presId="urn:microsoft.com/office/officeart/2008/layout/HorizontalMultiLevelHierarchy"/>
    <dgm:cxn modelId="{F208A2C0-1032-45E7-A00E-8CA59C237629}" srcId="{1B2171D1-2543-4198-9668-4070CF69E026}" destId="{15A848C9-8E94-4B29-B9D8-41988EC6B833}" srcOrd="0" destOrd="0" parTransId="{6275B1A6-2D78-40ED-B8D3-1CDDC42BFAA8}" sibTransId="{1E5A9377-9128-44E6-B96B-6870CB910343}"/>
    <dgm:cxn modelId="{7D2C87C2-D558-4C11-BB4F-78907545CD25}" srcId="{B7C6850F-4C4C-49F4-A40B-12E7AE4A72AC}" destId="{4DB0603A-E7FE-4208-BE24-BC986A1DDA99}" srcOrd="0" destOrd="0" parTransId="{D1BE7637-5F0A-4BE6-9979-8078D7BD9016}" sibTransId="{1439C97D-1E15-45EC-B2F0-26A201D92659}"/>
    <dgm:cxn modelId="{5A363EC3-0152-4AA8-81D0-B89423D51501}" type="presOf" srcId="{294912FF-631F-453F-8797-6F67F95CF501}" destId="{C4B2FA26-FB82-44F5-A20F-441FB58AE748}" srcOrd="1" destOrd="0" presId="urn:microsoft.com/office/officeart/2008/layout/HorizontalMultiLevelHierarchy"/>
    <dgm:cxn modelId="{1285F1C4-072A-4516-BE63-3C7ACCB6448E}" type="presOf" srcId="{CE9706EB-9996-4505-84D8-B76F0BC402A8}" destId="{F192F036-1BA0-43BE-9DE2-D02852E1EA54}" srcOrd="0" destOrd="0" presId="urn:microsoft.com/office/officeart/2008/layout/HorizontalMultiLevelHierarchy"/>
    <dgm:cxn modelId="{CF790AC5-1793-45A0-9B19-5D3054C712EA}" type="presOf" srcId="{EFE7DA2D-72F8-4E9A-A145-303F291A4039}" destId="{A0519F06-4F5B-4861-9906-8506A53590C9}" srcOrd="0" destOrd="0" presId="urn:microsoft.com/office/officeart/2008/layout/HorizontalMultiLevelHierarchy"/>
    <dgm:cxn modelId="{B979A3C7-11C5-48D7-9033-793C41C1A7E3}" type="presOf" srcId="{A6C883AA-6CA4-461C-8658-47552A3EC998}" destId="{6A7B583E-8F22-4DD8-B445-2E39CEE5D171}" srcOrd="1" destOrd="0" presId="urn:microsoft.com/office/officeart/2008/layout/HorizontalMultiLevelHierarchy"/>
    <dgm:cxn modelId="{E95178CA-116C-48A3-AD01-34A64FC6DCCA}" srcId="{CE9706EB-9996-4505-84D8-B76F0BC402A8}" destId="{6E8C115B-1423-48E9-AF24-3D9833A37398}" srcOrd="10" destOrd="0" parTransId="{C12DA619-8C0B-4950-BE7E-AE0110430631}" sibTransId="{9E782F7A-0920-4A66-9A83-BC26486D8888}"/>
    <dgm:cxn modelId="{DC198CCC-06BB-46F1-9DF8-CB0A790513C9}" srcId="{A726B48D-715D-4166-A8DF-789A2CFED5A9}" destId="{D57D4617-557C-4DBE-B9C9-8DCB61F84123}" srcOrd="0" destOrd="0" parTransId="{90A43347-9A49-4CCE-BF77-11099A409E8C}" sibTransId="{DAFF3408-2EC8-4817-AE73-413E07277086}"/>
    <dgm:cxn modelId="{857BD9CD-3B53-4014-9A83-C5C3010A49D7}" srcId="{93418495-A175-40E7-A320-B1FA9F3F1192}" destId="{E596CE7F-E55B-4B87-910E-473667878C08}" srcOrd="0" destOrd="0" parTransId="{68CAEA0D-48D8-4988-8859-A935DE3658C2}" sibTransId="{82CC76B8-27B7-4F93-ABBA-18509C7558C4}"/>
    <dgm:cxn modelId="{17969BCE-642A-49AF-A852-BE95C6A8C05F}" type="presOf" srcId="{0FBA542A-FF78-423A-9477-8B6AE4CB3804}" destId="{4C5164B7-5ECE-416F-9ABA-8F7E4018BF80}" srcOrd="0" destOrd="0" presId="urn:microsoft.com/office/officeart/2008/layout/HorizontalMultiLevelHierarchy"/>
    <dgm:cxn modelId="{AA360FD0-1DB0-42C5-97D2-BCEC51E6385A}" type="presOf" srcId="{ADE6DA45-2B3A-4BB7-9CF3-4F3F8D6C71F3}" destId="{133B51A4-3629-47E4-89CB-581E75B02220}" srcOrd="0" destOrd="0" presId="urn:microsoft.com/office/officeart/2008/layout/HorizontalMultiLevelHierarchy"/>
    <dgm:cxn modelId="{4DFA32D0-45DE-46FE-BAE6-40EE121361F6}" type="presOf" srcId="{20292FD0-45BF-4C73-8F8E-B5CBF6529D5C}" destId="{3CDADC71-713A-4812-811A-D9B97082C484}" srcOrd="0" destOrd="0" presId="urn:microsoft.com/office/officeart/2008/layout/HorizontalMultiLevelHierarchy"/>
    <dgm:cxn modelId="{B2AF41D1-41C1-4390-ABB0-B1CC363335E8}" srcId="{9ACB8C6B-2C43-4E48-9C88-9E0039BAAE70}" destId="{D1C8CA5D-282F-4E21-AA91-4AE1DFAA05B1}" srcOrd="0" destOrd="0" parTransId="{9C8502D1-B496-46AA-B365-BCEF3B48C9AC}" sibTransId="{BE6FEF81-4B60-4964-BC6A-BF0FE99B913C}"/>
    <dgm:cxn modelId="{9CA07BD2-4EB0-4107-8030-6877AE051BDB}" type="presOf" srcId="{2B64A9F2-2AD5-4F88-9891-61D09BB8F9EB}" destId="{C6630ADB-800B-4F2C-88A9-42FFA760E509}" srcOrd="1" destOrd="0" presId="urn:microsoft.com/office/officeart/2008/layout/HorizontalMultiLevelHierarchy"/>
    <dgm:cxn modelId="{6495CCD2-DEFF-4DE6-9085-27CA2AA2A325}" type="presOf" srcId="{83C6D64E-9D39-423F-9D82-7B27F0851DC0}" destId="{C6378125-1100-4F55-8C1B-B6618483EB89}" srcOrd="0" destOrd="0" presId="urn:microsoft.com/office/officeart/2008/layout/HorizontalMultiLevelHierarchy"/>
    <dgm:cxn modelId="{2BA9D0D2-B84C-4F32-9487-187D48FAB98F}" type="presOf" srcId="{9C8502D1-B496-46AA-B365-BCEF3B48C9AC}" destId="{8920B581-B85D-4BAB-AE52-3E30473FC17C}" srcOrd="1" destOrd="0" presId="urn:microsoft.com/office/officeart/2008/layout/HorizontalMultiLevelHierarchy"/>
    <dgm:cxn modelId="{A905BFD6-C33C-4A68-B648-65875CCBD720}" type="presOf" srcId="{12697DAB-BC1B-4D0B-86D1-04E85F97082D}" destId="{F6DA7D10-CB07-499C-AEC2-A1C5172805BE}" srcOrd="0" destOrd="0" presId="urn:microsoft.com/office/officeart/2008/layout/HorizontalMultiLevelHierarchy"/>
    <dgm:cxn modelId="{C6A0BFD9-DE09-4809-BFFA-7F524B1573E8}" type="presOf" srcId="{AF0ADFB4-62B4-4401-8E2A-5DBFB4DE08AD}" destId="{0CE44EC5-C42B-4D61-A05B-37C9C87813A7}" srcOrd="0" destOrd="0" presId="urn:microsoft.com/office/officeart/2008/layout/HorizontalMultiLevelHierarchy"/>
    <dgm:cxn modelId="{FC5C7BDA-8AEE-4D21-AC03-065096D66E7E}" type="presOf" srcId="{9D3EC416-9DB0-48BF-ABF9-4EA5C46E2431}" destId="{442A8DF8-2DF5-46CB-B91B-9607C6FAF36E}" srcOrd="1" destOrd="0" presId="urn:microsoft.com/office/officeart/2008/layout/HorizontalMultiLevelHierarchy"/>
    <dgm:cxn modelId="{230BD4DA-4719-4CDF-BDEA-87A1EB61EE9B}" type="presOf" srcId="{99FDB5DA-277E-41AF-ADE2-435A9401BDD0}" destId="{102E917B-89C5-40E6-B331-56266C3487F7}" srcOrd="1" destOrd="0" presId="urn:microsoft.com/office/officeart/2008/layout/HorizontalMultiLevelHierarchy"/>
    <dgm:cxn modelId="{0EEB13DB-39D0-463A-9272-8F5C28FBECAE}" type="presOf" srcId="{C3ACA7E9-1E15-489C-8C32-B3D12558993D}" destId="{ACCAFA33-B618-466D-B56D-2517DF70FD51}" srcOrd="0" destOrd="0" presId="urn:microsoft.com/office/officeart/2008/layout/HorizontalMultiLevelHierarchy"/>
    <dgm:cxn modelId="{BB0723DB-DBF8-4EC7-B465-55E2351F0FA6}" type="presOf" srcId="{E94B6C56-93C7-4282-9652-7DB929577A9F}" destId="{C5DB3BFC-E81E-428B-B988-BEB014CB2E3F}" srcOrd="0" destOrd="0" presId="urn:microsoft.com/office/officeart/2008/layout/HorizontalMultiLevelHierarchy"/>
    <dgm:cxn modelId="{A54845DE-393B-434A-A39F-B39062BA379E}" type="presOf" srcId="{59B8FEA0-D329-41D3-B52D-2928946F58C4}" destId="{238AA55D-0D1D-4DB5-8754-9D84977901D8}" srcOrd="1" destOrd="0" presId="urn:microsoft.com/office/officeart/2008/layout/HorizontalMultiLevelHierarchy"/>
    <dgm:cxn modelId="{8255CAE0-3C19-4D66-B1D2-E226AD774D91}" type="presOf" srcId="{7979867B-68F7-49A7-815F-31F36775F2E1}" destId="{CC7DAAB9-7D9B-491D-88C5-469DEC2463C7}" srcOrd="0" destOrd="0" presId="urn:microsoft.com/office/officeart/2008/layout/HorizontalMultiLevelHierarchy"/>
    <dgm:cxn modelId="{9ECF43E2-142B-4861-B56D-D4D8D3B704DE}" type="presOf" srcId="{A35D3DF8-28A4-4E0C-BB9C-FFD93FF7A3F8}" destId="{91943300-1437-401D-B4E9-E4476316445E}" srcOrd="0" destOrd="0" presId="urn:microsoft.com/office/officeart/2008/layout/HorizontalMultiLevelHierarchy"/>
    <dgm:cxn modelId="{01B577E2-7FEB-416B-8842-E018F0C6481C}" type="presOf" srcId="{51195757-4CF7-47FA-92E7-A22C203B5343}" destId="{4536BCBF-60F0-4013-A286-EE78A3281A2B}" srcOrd="0" destOrd="0" presId="urn:microsoft.com/office/officeart/2008/layout/HorizontalMultiLevelHierarchy"/>
    <dgm:cxn modelId="{93D922E3-82D0-49AE-B2E1-90294E1F5801}" type="presOf" srcId="{7920A356-85C3-49D6-A2F5-C1F1A277646C}" destId="{118F7035-AC4C-4A66-BE2E-C3D49AF742A6}" srcOrd="1" destOrd="0" presId="urn:microsoft.com/office/officeart/2008/layout/HorizontalMultiLevelHierarchy"/>
    <dgm:cxn modelId="{879987E4-9D6F-4F8B-8CED-100B2A75E878}" type="presOf" srcId="{CDEB1A4B-ACBC-4766-870F-979240348409}" destId="{CAF708D5-6454-4F52-A2CF-E0D4C1A98882}" srcOrd="1" destOrd="0" presId="urn:microsoft.com/office/officeart/2008/layout/HorizontalMultiLevelHierarchy"/>
    <dgm:cxn modelId="{169B86E6-5DE8-4285-9FF5-91376CE86A81}" type="presOf" srcId="{0EEF8CC8-D574-4C0E-BE9F-8494D84A80D4}" destId="{94FE670D-0D47-4212-BB9F-8687355891C8}" srcOrd="0" destOrd="0" presId="urn:microsoft.com/office/officeart/2008/layout/HorizontalMultiLevelHierarchy"/>
    <dgm:cxn modelId="{BECEF1E6-E622-48C9-9D13-1AF38E974ECA}" type="presOf" srcId="{CE438EEB-DEDF-41B5-A767-624D3A039856}" destId="{580D4EE8-B7C2-4113-AC1E-174B8C584AD0}" srcOrd="0" destOrd="0" presId="urn:microsoft.com/office/officeart/2008/layout/HorizontalMultiLevelHierarchy"/>
    <dgm:cxn modelId="{52FD3EE7-AF30-4AA2-9EF2-4BF0AC95ABF8}" srcId="{4DB0603A-E7FE-4208-BE24-BC986A1DDA99}" destId="{459105A0-DFB4-47C3-AD80-2A4B32458A77}" srcOrd="0" destOrd="0" parTransId="{AEA118ED-715D-4610-87EB-B1E44023A783}" sibTransId="{8DF29F31-1032-4E6F-BCFA-A7296D018871}"/>
    <dgm:cxn modelId="{0F0834E9-E4A6-40E9-851A-6A0C6388742B}" srcId="{B0959A5B-A8E5-4762-95A9-045B849BD9E5}" destId="{C8A7EE99-FF4F-4E15-8585-55A4AF78886D}" srcOrd="0" destOrd="0" parTransId="{78C1DE50-9DE6-4A73-A09A-24FC0AFA1CA3}" sibTransId="{8F12B2DC-8DA1-4D53-93E8-F428921F4316}"/>
    <dgm:cxn modelId="{A824CFEA-711A-4210-8CBD-0FC3539E8FA6}" type="presOf" srcId="{575CE793-A874-4B05-8375-8184161EF865}" destId="{54E98CAE-767B-4FF2-95A2-1E397CC5C206}" srcOrd="0" destOrd="0" presId="urn:microsoft.com/office/officeart/2008/layout/HorizontalMultiLevelHierarchy"/>
    <dgm:cxn modelId="{F8DC81ED-C243-4DF0-ABCA-69D6122DC83F}" type="presOf" srcId="{83C6D64E-9D39-423F-9D82-7B27F0851DC0}" destId="{E970C969-04C5-435F-8680-63F33A389152}" srcOrd="1" destOrd="0" presId="urn:microsoft.com/office/officeart/2008/layout/HorizontalMultiLevelHierarchy"/>
    <dgm:cxn modelId="{9E71F8ED-28A2-4C36-ACB7-FB1E271E43B9}" type="presOf" srcId="{37F057B0-0CFE-4EBB-B195-8D2B82E6FACC}" destId="{74A7D6C4-1360-4B42-A2A0-F272835F2A06}" srcOrd="0" destOrd="0" presId="urn:microsoft.com/office/officeart/2008/layout/HorizontalMultiLevelHierarchy"/>
    <dgm:cxn modelId="{CDCB95F0-CDCE-4C2C-ABEB-4E97E3D42B73}" srcId="{CE9706EB-9996-4505-84D8-B76F0BC402A8}" destId="{55C2C1EF-4797-44B2-A71C-B1694139204D}" srcOrd="9" destOrd="0" parTransId="{F77B3C3D-2AE4-47FC-873B-254D42A717FC}" sibTransId="{19A43913-B5E8-4890-806D-0620DA310A9E}"/>
    <dgm:cxn modelId="{3DF80CF3-211F-4A52-9B7C-BC2C31ACD78D}" type="presOf" srcId="{4CD76474-C759-4986-924F-B8D23F4C8BF7}" destId="{E3582F81-5481-4D20-A2FD-16392B9360A0}" srcOrd="1" destOrd="0" presId="urn:microsoft.com/office/officeart/2008/layout/HorizontalMultiLevelHierarchy"/>
    <dgm:cxn modelId="{89553AF3-673C-482E-B36C-6E1611FA88BF}" type="presOf" srcId="{EC404D27-2BD2-44E3-AEEC-0A1F03841F4C}" destId="{5DEF6E49-BE5D-435B-BC20-A1E84942FE70}" srcOrd="1" destOrd="0" presId="urn:microsoft.com/office/officeart/2008/layout/HorizontalMultiLevelHierarchy"/>
    <dgm:cxn modelId="{75EB5EF4-A24A-41A5-8207-D306941AD720}" srcId="{2B53957E-614C-441F-87D4-DB05CF7A0D12}" destId="{24E5E1A7-8EB8-45EB-8334-6B72E79E6921}" srcOrd="0" destOrd="0" parTransId="{37472B59-1E0E-4DBE-86EE-B3DFDF8AAB2C}" sibTransId="{016545A5-0313-4FA7-AC4D-BF9926C367C5}"/>
    <dgm:cxn modelId="{01BB81F4-DFBE-4720-9EE5-DCCDF0762FA2}" type="presOf" srcId="{969A1087-1237-46A4-A72A-F267C7C80441}" destId="{07D85FFA-062D-49F3-93FC-CF4BC0A4DD51}" srcOrd="0" destOrd="0" presId="urn:microsoft.com/office/officeart/2008/layout/HorizontalMultiLevelHierarchy"/>
    <dgm:cxn modelId="{854B80F5-2114-4A98-80F8-5143C8A583E8}" type="presOf" srcId="{F77B3C3D-2AE4-47FC-873B-254D42A717FC}" destId="{8B85FB76-42B9-44AC-8081-E7E17F214DAD}" srcOrd="1" destOrd="0" presId="urn:microsoft.com/office/officeart/2008/layout/HorizontalMultiLevelHierarchy"/>
    <dgm:cxn modelId="{35E224F6-2159-4F2A-8FEA-A29B76530920}" srcId="{CE9706EB-9996-4505-84D8-B76F0BC402A8}" destId="{93418495-A175-40E7-A320-B1FA9F3F1192}" srcOrd="8" destOrd="0" parTransId="{A6C883AA-6CA4-461C-8658-47552A3EC998}" sibTransId="{F1B11976-A544-43A2-BF8B-99084A20597D}"/>
    <dgm:cxn modelId="{8A9450F6-508F-4F03-9C65-617F1B606BBC}" type="presOf" srcId="{8D686FE3-2E7A-4CC4-BAD6-41588B943BDF}" destId="{933495D8-A7F1-4694-9332-0B20CA0F650F}" srcOrd="0" destOrd="0" presId="urn:microsoft.com/office/officeart/2008/layout/HorizontalMultiLevelHierarchy"/>
    <dgm:cxn modelId="{8E1BA7F8-CA7E-44F2-A481-0CD61D91F933}" type="presOf" srcId="{7979867B-68F7-49A7-815F-31F36775F2E1}" destId="{25A3DEC6-1315-4CD2-B10B-9F27A99174EF}" srcOrd="1" destOrd="0" presId="urn:microsoft.com/office/officeart/2008/layout/HorizontalMultiLevelHierarchy"/>
    <dgm:cxn modelId="{27687CF9-C612-4CA2-BFF1-CBAB60D76CCF}" type="presOf" srcId="{B0959A5B-A8E5-4762-95A9-045B849BD9E5}" destId="{ED93AB29-6896-4A9C-A53C-096000A6AD3A}" srcOrd="0" destOrd="0" presId="urn:microsoft.com/office/officeart/2008/layout/HorizontalMultiLevelHierarchy"/>
    <dgm:cxn modelId="{83A82CFB-16FD-4168-BF2C-B03EA70A9386}" srcId="{DF198BA7-2276-4103-BFC6-215CB1E09415}" destId="{9ACB8C6B-2C43-4E48-9C88-9E0039BAAE70}" srcOrd="0" destOrd="0" parTransId="{59F32E98-0B19-4DFB-BE8B-3DA22C1D1447}" sibTransId="{FA068FFE-8D10-4845-A2FC-F1CA0A2D8CB9}"/>
    <dgm:cxn modelId="{75C446FB-99CD-4253-85DF-88A95DA6CD51}" type="presOf" srcId="{969A1087-1237-46A4-A72A-F267C7C80441}" destId="{D286130E-9010-43F9-B60B-38EA2B888804}" srcOrd="1" destOrd="0" presId="urn:microsoft.com/office/officeart/2008/layout/HorizontalMultiLevelHierarchy"/>
    <dgm:cxn modelId="{1C1BADFC-D118-4077-8264-0BD097D928A1}" srcId="{94C1FD9A-E569-4F0B-91CB-7A02EAEF5B41}" destId="{0A7E21EE-8BD2-47AC-BE71-BECDD809D606}" srcOrd="0" destOrd="0" parTransId="{A020438F-BDE9-4203-AC5E-7554F8774138}" sibTransId="{29809BE7-ED9F-4B6F-B934-ECAB46EC0023}"/>
    <dgm:cxn modelId="{BAAC6CFD-99EE-4E77-BC6C-F6BA97109827}" type="presOf" srcId="{098D39EB-A514-48EA-9528-8A9AF8F0DFB0}" destId="{C5F71BB6-0FA5-41B2-BF04-2A21E468C54D}" srcOrd="1" destOrd="0" presId="urn:microsoft.com/office/officeart/2008/layout/HorizontalMultiLevelHierarchy"/>
    <dgm:cxn modelId="{E61836FE-6EDB-4886-9165-CD995CE45474}" srcId="{7A2BBB66-3B62-4010-BA34-8B1AAB006188}" destId="{A35D3DF8-28A4-4E0C-BB9C-FFD93FF7A3F8}" srcOrd="0" destOrd="0" parTransId="{A5E8D404-03F0-4BCD-A9F5-BE81B36D6006}" sibTransId="{9ACA01E2-5E73-4C1B-ADB9-7BFC9725B3AD}"/>
    <dgm:cxn modelId="{C7A4B1FE-A56C-48F8-93D2-F6494BBE2033}" type="presOf" srcId="{BBA24CA9-7C95-49A6-AC39-9C81BF74F227}" destId="{65477280-D812-493C-A2DE-127B74B8565A}" srcOrd="1" destOrd="0" presId="urn:microsoft.com/office/officeart/2008/layout/HorizontalMultiLevelHierarchy"/>
    <dgm:cxn modelId="{C8A2B0FF-8AC6-48CB-BED1-67CC611EC3F2}" type="presOf" srcId="{37472B59-1E0E-4DBE-86EE-B3DFDF8AAB2C}" destId="{828596BF-96E3-4B25-B2E4-5C1E15087942}" srcOrd="1" destOrd="0" presId="urn:microsoft.com/office/officeart/2008/layout/HorizontalMultiLevelHierarchy"/>
    <dgm:cxn modelId="{0B251E7A-FE5F-40ED-9C12-F5B322BE8838}" type="presParOf" srcId="{74A7D6C4-1360-4B42-A2A0-F272835F2A06}" destId="{963E95D8-0B42-4D7B-A4DF-3BAECC4AB929}" srcOrd="0" destOrd="0" presId="urn:microsoft.com/office/officeart/2008/layout/HorizontalMultiLevelHierarchy"/>
    <dgm:cxn modelId="{DE1F7577-6798-4DB0-B244-9E115B249DAB}" type="presParOf" srcId="{963E95D8-0B42-4D7B-A4DF-3BAECC4AB929}" destId="{F192F036-1BA0-43BE-9DE2-D02852E1EA54}" srcOrd="0" destOrd="0" presId="urn:microsoft.com/office/officeart/2008/layout/HorizontalMultiLevelHierarchy"/>
    <dgm:cxn modelId="{7D0BCB77-C5FE-4D4E-86B1-BE3CBBF20730}" type="presParOf" srcId="{963E95D8-0B42-4D7B-A4DF-3BAECC4AB929}" destId="{18B4922C-C3F3-49D4-B506-2D2B84497725}" srcOrd="1" destOrd="0" presId="urn:microsoft.com/office/officeart/2008/layout/HorizontalMultiLevelHierarchy"/>
    <dgm:cxn modelId="{57743B10-55AA-4704-925F-8B6A9BB190BB}" type="presParOf" srcId="{18B4922C-C3F3-49D4-B506-2D2B84497725}" destId="{3B872AEF-46C2-4BF6-8523-9F112290A187}" srcOrd="0" destOrd="0" presId="urn:microsoft.com/office/officeart/2008/layout/HorizontalMultiLevelHierarchy"/>
    <dgm:cxn modelId="{88F31406-7CBB-4930-80B5-381387E90F63}" type="presParOf" srcId="{3B872AEF-46C2-4BF6-8523-9F112290A187}" destId="{16B58662-F46A-453B-A3B2-E18904EF91F9}" srcOrd="0" destOrd="0" presId="urn:microsoft.com/office/officeart/2008/layout/HorizontalMultiLevelHierarchy"/>
    <dgm:cxn modelId="{C1B5CABE-B712-46FD-93EE-0EB340D19B2D}" type="presParOf" srcId="{18B4922C-C3F3-49D4-B506-2D2B84497725}" destId="{2E58CB8D-0205-42BA-A2FD-DA4FFCE875FC}" srcOrd="1" destOrd="0" presId="urn:microsoft.com/office/officeart/2008/layout/HorizontalMultiLevelHierarchy"/>
    <dgm:cxn modelId="{194C939A-F674-4A4D-87AD-917A8D18072E}" type="presParOf" srcId="{2E58CB8D-0205-42BA-A2FD-DA4FFCE875FC}" destId="{2B1ECAEF-C34B-4C57-9AD7-31C4166521A3}" srcOrd="0" destOrd="0" presId="urn:microsoft.com/office/officeart/2008/layout/HorizontalMultiLevelHierarchy"/>
    <dgm:cxn modelId="{57F7EAE0-8203-418D-AA50-DFBC6AE1AC70}" type="presParOf" srcId="{2E58CB8D-0205-42BA-A2FD-DA4FFCE875FC}" destId="{65A14DB4-0BE3-48C1-9618-9F998E1D832E}" srcOrd="1" destOrd="0" presId="urn:microsoft.com/office/officeart/2008/layout/HorizontalMultiLevelHierarchy"/>
    <dgm:cxn modelId="{A503AC36-C4CE-4472-BB9F-7217C4149855}" type="presParOf" srcId="{65A14DB4-0BE3-48C1-9618-9F998E1D832E}" destId="{32CC25E4-E59F-4AD8-AD26-DEA5BC7B8EB9}" srcOrd="0" destOrd="0" presId="urn:microsoft.com/office/officeart/2008/layout/HorizontalMultiLevelHierarchy"/>
    <dgm:cxn modelId="{6717B969-E86F-4839-8EE0-981E6C7DE619}" type="presParOf" srcId="{32CC25E4-E59F-4AD8-AD26-DEA5BC7B8EB9}" destId="{6FEFE28D-5CA5-404D-A54F-459E2BF572DD}" srcOrd="0" destOrd="0" presId="urn:microsoft.com/office/officeart/2008/layout/HorizontalMultiLevelHierarchy"/>
    <dgm:cxn modelId="{CFA30E12-FB2D-4071-ABEC-51BD43C98AE0}" type="presParOf" srcId="{65A14DB4-0BE3-48C1-9618-9F998E1D832E}" destId="{4AEE21C0-E682-46F4-915A-ABC2F19778C7}" srcOrd="1" destOrd="0" presId="urn:microsoft.com/office/officeart/2008/layout/HorizontalMultiLevelHierarchy"/>
    <dgm:cxn modelId="{3017A169-7F45-4180-A3D4-0562511FE1ED}" type="presParOf" srcId="{4AEE21C0-E682-46F4-915A-ABC2F19778C7}" destId="{D25A5521-6878-4033-A91E-F6BCA5FA4FD2}" srcOrd="0" destOrd="0" presId="urn:microsoft.com/office/officeart/2008/layout/HorizontalMultiLevelHierarchy"/>
    <dgm:cxn modelId="{D9219FD6-931B-4F21-8C8D-59EE48D31A0C}" type="presParOf" srcId="{4AEE21C0-E682-46F4-915A-ABC2F19778C7}" destId="{100C41EE-8811-4834-A7F1-470E543E4696}" srcOrd="1" destOrd="0" presId="urn:microsoft.com/office/officeart/2008/layout/HorizontalMultiLevelHierarchy"/>
    <dgm:cxn modelId="{22C72A0E-AA21-401A-A7EE-181D1F669D9F}" type="presParOf" srcId="{100C41EE-8811-4834-A7F1-470E543E4696}" destId="{AF8FD655-AE64-4592-99DE-6728039FE286}" srcOrd="0" destOrd="0" presId="urn:microsoft.com/office/officeart/2008/layout/HorizontalMultiLevelHierarchy"/>
    <dgm:cxn modelId="{48E5AAB7-EAE9-4DEE-B55E-9840A07F561F}" type="presParOf" srcId="{AF8FD655-AE64-4592-99DE-6728039FE286}" destId="{8920B581-B85D-4BAB-AE52-3E30473FC17C}" srcOrd="0" destOrd="0" presId="urn:microsoft.com/office/officeart/2008/layout/HorizontalMultiLevelHierarchy"/>
    <dgm:cxn modelId="{2E576654-E8E8-403D-88B9-28EE2DEC0BE6}" type="presParOf" srcId="{100C41EE-8811-4834-A7F1-470E543E4696}" destId="{8F589D1E-A850-4245-A4A0-A6F3BB098C2E}" srcOrd="1" destOrd="0" presId="urn:microsoft.com/office/officeart/2008/layout/HorizontalMultiLevelHierarchy"/>
    <dgm:cxn modelId="{5010440F-203B-43F6-9675-B3563165F8C8}" type="presParOf" srcId="{8F589D1E-A850-4245-A4A0-A6F3BB098C2E}" destId="{235181CD-7640-4DC5-AA74-0839B1F471BF}" srcOrd="0" destOrd="0" presId="urn:microsoft.com/office/officeart/2008/layout/HorizontalMultiLevelHierarchy"/>
    <dgm:cxn modelId="{1DE4A5B1-FBA7-490F-AF05-175281F806D9}" type="presParOf" srcId="{8F589D1E-A850-4245-A4A0-A6F3BB098C2E}" destId="{D0920245-35C5-4792-A3A3-9347089C2EAD}" srcOrd="1" destOrd="0" presId="urn:microsoft.com/office/officeart/2008/layout/HorizontalMultiLevelHierarchy"/>
    <dgm:cxn modelId="{22E76658-005A-44F5-82D3-7FF9E77FA1C9}" type="presParOf" srcId="{D0920245-35C5-4792-A3A3-9347089C2EAD}" destId="{317F773B-22D5-4659-AD7A-CDBD9E0B8DA4}" srcOrd="0" destOrd="0" presId="urn:microsoft.com/office/officeart/2008/layout/HorizontalMultiLevelHierarchy"/>
    <dgm:cxn modelId="{8A29CE47-A05D-4589-B753-E77659E41881}" type="presParOf" srcId="{317F773B-22D5-4659-AD7A-CDBD9E0B8DA4}" destId="{102E917B-89C5-40E6-B331-56266C3487F7}" srcOrd="0" destOrd="0" presId="urn:microsoft.com/office/officeart/2008/layout/HorizontalMultiLevelHierarchy"/>
    <dgm:cxn modelId="{20131C78-2258-4B40-A417-CB406C5A0592}" type="presParOf" srcId="{D0920245-35C5-4792-A3A3-9347089C2EAD}" destId="{55643637-8734-4840-93AB-AF80EEB8FDFF}" srcOrd="1" destOrd="0" presId="urn:microsoft.com/office/officeart/2008/layout/HorizontalMultiLevelHierarchy"/>
    <dgm:cxn modelId="{F3039C6B-21F1-411B-BEF2-398668CF5226}" type="presParOf" srcId="{55643637-8734-4840-93AB-AF80EEB8FDFF}" destId="{9C539522-DF2F-4A6E-AF44-AC34B43CEE0B}" srcOrd="0" destOrd="0" presId="urn:microsoft.com/office/officeart/2008/layout/HorizontalMultiLevelHierarchy"/>
    <dgm:cxn modelId="{BBE70D26-31EE-49C6-A601-4BB1C5570A01}" type="presParOf" srcId="{55643637-8734-4840-93AB-AF80EEB8FDFF}" destId="{90399F3D-FD9F-49DF-A293-5F4563D19EDC}" srcOrd="1" destOrd="0" presId="urn:microsoft.com/office/officeart/2008/layout/HorizontalMultiLevelHierarchy"/>
    <dgm:cxn modelId="{092AC7A5-7E3C-4EB9-B17F-E257F6B96668}" type="presParOf" srcId="{90399F3D-FD9F-49DF-A293-5F4563D19EDC}" destId="{22B36880-0552-46F6-BDD6-12B1850EFDF0}" srcOrd="0" destOrd="0" presId="urn:microsoft.com/office/officeart/2008/layout/HorizontalMultiLevelHierarchy"/>
    <dgm:cxn modelId="{8EE95A59-904C-4B3F-A50A-FB152A868927}" type="presParOf" srcId="{22B36880-0552-46F6-BDD6-12B1850EFDF0}" destId="{828596BF-96E3-4B25-B2E4-5C1E15087942}" srcOrd="0" destOrd="0" presId="urn:microsoft.com/office/officeart/2008/layout/HorizontalMultiLevelHierarchy"/>
    <dgm:cxn modelId="{CDFB2B15-6107-48BE-BD78-43711E8D8658}" type="presParOf" srcId="{90399F3D-FD9F-49DF-A293-5F4563D19EDC}" destId="{8C9A6F8B-E450-4867-B76B-63D0C0ED7C5F}" srcOrd="1" destOrd="0" presId="urn:microsoft.com/office/officeart/2008/layout/HorizontalMultiLevelHierarchy"/>
    <dgm:cxn modelId="{DE09F0F9-182B-4E07-84CD-9EF58C38F63F}" type="presParOf" srcId="{8C9A6F8B-E450-4867-B76B-63D0C0ED7C5F}" destId="{C62EA727-0A97-4FB3-828A-F718CBB6559C}" srcOrd="0" destOrd="0" presId="urn:microsoft.com/office/officeart/2008/layout/HorizontalMultiLevelHierarchy"/>
    <dgm:cxn modelId="{9F7C87F6-FB87-4696-8CCD-0FC199D52425}" type="presParOf" srcId="{8C9A6F8B-E450-4867-B76B-63D0C0ED7C5F}" destId="{4E957BA4-1DA3-4B01-A2C0-4E8E3B0D27EC}" srcOrd="1" destOrd="0" presId="urn:microsoft.com/office/officeart/2008/layout/HorizontalMultiLevelHierarchy"/>
    <dgm:cxn modelId="{081EEDC5-3D84-4C44-87F1-25DBBE9AB45A}" type="presParOf" srcId="{18B4922C-C3F3-49D4-B506-2D2B84497725}" destId="{D9EB8643-9ACA-470E-BAC1-E40C38AF587E}" srcOrd="2" destOrd="0" presId="urn:microsoft.com/office/officeart/2008/layout/HorizontalMultiLevelHierarchy"/>
    <dgm:cxn modelId="{A944B905-DC7F-4BA9-9EF4-2BBFBD7D1D26}" type="presParOf" srcId="{D9EB8643-9ACA-470E-BAC1-E40C38AF587E}" destId="{238AA55D-0D1D-4DB5-8754-9D84977901D8}" srcOrd="0" destOrd="0" presId="urn:microsoft.com/office/officeart/2008/layout/HorizontalMultiLevelHierarchy"/>
    <dgm:cxn modelId="{5ABDAA13-0150-487F-BEA2-4DFCEFD201DD}" type="presParOf" srcId="{18B4922C-C3F3-49D4-B506-2D2B84497725}" destId="{8C78E2CD-C51A-4DF7-A70C-70CBED159F4B}" srcOrd="3" destOrd="0" presId="urn:microsoft.com/office/officeart/2008/layout/HorizontalMultiLevelHierarchy"/>
    <dgm:cxn modelId="{701F13F5-91E9-4798-9E9D-350A0E3D45CF}" type="presParOf" srcId="{8C78E2CD-C51A-4DF7-A70C-70CBED159F4B}" destId="{F53BBB6E-CAFB-4C46-900B-B6AE7432EEBE}" srcOrd="0" destOrd="0" presId="urn:microsoft.com/office/officeart/2008/layout/HorizontalMultiLevelHierarchy"/>
    <dgm:cxn modelId="{4E854037-EF72-4E3A-98DF-501CFF67CB1D}" type="presParOf" srcId="{8C78E2CD-C51A-4DF7-A70C-70CBED159F4B}" destId="{B2AE2C8D-041B-452D-BEAB-F6DF2251E8D5}" srcOrd="1" destOrd="0" presId="urn:microsoft.com/office/officeart/2008/layout/HorizontalMultiLevelHierarchy"/>
    <dgm:cxn modelId="{30EEEE6F-363E-40E2-8DD2-12D4913468A7}" type="presParOf" srcId="{B2AE2C8D-041B-452D-BEAB-F6DF2251E8D5}" destId="{E829E8E4-123F-4FCB-93D7-BB769C42A148}" srcOrd="0" destOrd="0" presId="urn:microsoft.com/office/officeart/2008/layout/HorizontalMultiLevelHierarchy"/>
    <dgm:cxn modelId="{DC57B9E9-FBB2-4B74-BE04-A292B8C3C73F}" type="presParOf" srcId="{E829E8E4-123F-4FCB-93D7-BB769C42A148}" destId="{6198442C-269A-4138-B1F5-23530BC656F2}" srcOrd="0" destOrd="0" presId="urn:microsoft.com/office/officeart/2008/layout/HorizontalMultiLevelHierarchy"/>
    <dgm:cxn modelId="{36895B68-B39D-41BE-BF55-95FBB53BEA0B}" type="presParOf" srcId="{B2AE2C8D-041B-452D-BEAB-F6DF2251E8D5}" destId="{CD8E7B48-B2F1-4B8B-84A6-3C140BD161C3}" srcOrd="1" destOrd="0" presId="urn:microsoft.com/office/officeart/2008/layout/HorizontalMultiLevelHierarchy"/>
    <dgm:cxn modelId="{C9C2DCFD-9369-46AC-B3CE-EB58804DA530}" type="presParOf" srcId="{CD8E7B48-B2F1-4B8B-84A6-3C140BD161C3}" destId="{055B5C93-7E76-449A-97CE-DB7279EE945A}" srcOrd="0" destOrd="0" presId="urn:microsoft.com/office/officeart/2008/layout/HorizontalMultiLevelHierarchy"/>
    <dgm:cxn modelId="{89B55C89-25ED-4FBB-9EBF-599F2288B980}" type="presParOf" srcId="{CD8E7B48-B2F1-4B8B-84A6-3C140BD161C3}" destId="{9993135B-4FB4-47EF-B77B-69EAEC5C521E}" srcOrd="1" destOrd="0" presId="urn:microsoft.com/office/officeart/2008/layout/HorizontalMultiLevelHierarchy"/>
    <dgm:cxn modelId="{39C40CAA-DB3A-43C9-BA92-2764483FA700}" type="presParOf" srcId="{9993135B-4FB4-47EF-B77B-69EAEC5C521E}" destId="{4CEAF826-35FE-40BC-991C-B473D5E8FF34}" srcOrd="0" destOrd="0" presId="urn:microsoft.com/office/officeart/2008/layout/HorizontalMultiLevelHierarchy"/>
    <dgm:cxn modelId="{CE19957C-8228-405B-AD78-FDD4F211AB3E}" type="presParOf" srcId="{4CEAF826-35FE-40BC-991C-B473D5E8FF34}" destId="{1E24BF8A-C38D-4789-B8B7-797BCC3CE237}" srcOrd="0" destOrd="0" presId="urn:microsoft.com/office/officeart/2008/layout/HorizontalMultiLevelHierarchy"/>
    <dgm:cxn modelId="{E499F77A-6330-4178-9E03-657632FADE70}" type="presParOf" srcId="{9993135B-4FB4-47EF-B77B-69EAEC5C521E}" destId="{F230CC06-ABC6-4977-ACCB-0F40638C4201}" srcOrd="1" destOrd="0" presId="urn:microsoft.com/office/officeart/2008/layout/HorizontalMultiLevelHierarchy"/>
    <dgm:cxn modelId="{BA95EA85-FBAD-490E-A85E-3A0EBBB0FBDE}" type="presParOf" srcId="{F230CC06-ABC6-4977-ACCB-0F40638C4201}" destId="{83C6C1A1-C0A1-45F2-82BA-162DFFAD6AC5}" srcOrd="0" destOrd="0" presId="urn:microsoft.com/office/officeart/2008/layout/HorizontalMultiLevelHierarchy"/>
    <dgm:cxn modelId="{F74DD25C-929B-4F82-9337-3E283B1B64A1}" type="presParOf" srcId="{F230CC06-ABC6-4977-ACCB-0F40638C4201}" destId="{B7DA1638-0FE4-4FB4-ACE3-1B83AFCC206C}" srcOrd="1" destOrd="0" presId="urn:microsoft.com/office/officeart/2008/layout/HorizontalMultiLevelHierarchy"/>
    <dgm:cxn modelId="{CA7BD6BF-A3F6-4564-82A8-4FC3FA5814CD}" type="presParOf" srcId="{B7DA1638-0FE4-4FB4-ACE3-1B83AFCC206C}" destId="{86E211B7-F2DC-4195-B206-AACAAE8751E5}" srcOrd="0" destOrd="0" presId="urn:microsoft.com/office/officeart/2008/layout/HorizontalMultiLevelHierarchy"/>
    <dgm:cxn modelId="{0D5A0EA0-82EF-47C0-BD20-4EA7F6F404DE}" type="presParOf" srcId="{86E211B7-F2DC-4195-B206-AACAAE8751E5}" destId="{73A43603-5C19-4EA0-A858-43AE721902A7}" srcOrd="0" destOrd="0" presId="urn:microsoft.com/office/officeart/2008/layout/HorizontalMultiLevelHierarchy"/>
    <dgm:cxn modelId="{14739862-C6A7-4D45-8A11-510787ECB1F8}" type="presParOf" srcId="{B7DA1638-0FE4-4FB4-ACE3-1B83AFCC206C}" destId="{CEBF8DC7-19C4-479F-B3D4-5C98AC578EC9}" srcOrd="1" destOrd="0" presId="urn:microsoft.com/office/officeart/2008/layout/HorizontalMultiLevelHierarchy"/>
    <dgm:cxn modelId="{04C43D0D-27BB-4939-B1D3-85B946140ADE}" type="presParOf" srcId="{CEBF8DC7-19C4-479F-B3D4-5C98AC578EC9}" destId="{9CFB9918-9859-4B13-8DC8-0F885AD9C429}" srcOrd="0" destOrd="0" presId="urn:microsoft.com/office/officeart/2008/layout/HorizontalMultiLevelHierarchy"/>
    <dgm:cxn modelId="{E5EF57A9-09F7-4895-AFBC-0DD1DF22E349}" type="presParOf" srcId="{CEBF8DC7-19C4-479F-B3D4-5C98AC578EC9}" destId="{E5C6A9D9-2A52-41A4-A3B6-2237C0993919}" srcOrd="1" destOrd="0" presId="urn:microsoft.com/office/officeart/2008/layout/HorizontalMultiLevelHierarchy"/>
    <dgm:cxn modelId="{3AEA939D-3C24-4319-A81F-68B6202F3201}" type="presParOf" srcId="{E5C6A9D9-2A52-41A4-A3B6-2237C0993919}" destId="{133B51A4-3629-47E4-89CB-581E75B02220}" srcOrd="0" destOrd="0" presId="urn:microsoft.com/office/officeart/2008/layout/HorizontalMultiLevelHierarchy"/>
    <dgm:cxn modelId="{0F179BB8-937B-4394-AF0C-D71642CA5C32}" type="presParOf" srcId="{133B51A4-3629-47E4-89CB-581E75B02220}" destId="{95F3E090-A45B-40D2-9DD2-715DCD86EE66}" srcOrd="0" destOrd="0" presId="urn:microsoft.com/office/officeart/2008/layout/HorizontalMultiLevelHierarchy"/>
    <dgm:cxn modelId="{F4D7C27B-6FA7-4CFD-8517-8DD190C88031}" type="presParOf" srcId="{E5C6A9D9-2A52-41A4-A3B6-2237C0993919}" destId="{D51937B8-186B-453B-A14A-90FED6C995C0}" srcOrd="1" destOrd="0" presId="urn:microsoft.com/office/officeart/2008/layout/HorizontalMultiLevelHierarchy"/>
    <dgm:cxn modelId="{CBFDE53D-982E-4855-887D-122724A21395}" type="presParOf" srcId="{D51937B8-186B-453B-A14A-90FED6C995C0}" destId="{11D5AB5B-DB71-4559-A03F-39CB8F7F8C2A}" srcOrd="0" destOrd="0" presId="urn:microsoft.com/office/officeart/2008/layout/HorizontalMultiLevelHierarchy"/>
    <dgm:cxn modelId="{418DDD1F-F9A6-4488-85E5-74F0DB144D97}" type="presParOf" srcId="{D51937B8-186B-453B-A14A-90FED6C995C0}" destId="{AA835C0C-90AC-4F81-A722-2DABF5C9603D}" srcOrd="1" destOrd="0" presId="urn:microsoft.com/office/officeart/2008/layout/HorizontalMultiLevelHierarchy"/>
    <dgm:cxn modelId="{BFD089FA-F27C-4B8F-9C2E-B2B71AC1801B}" type="presParOf" srcId="{18B4922C-C3F3-49D4-B506-2D2B84497725}" destId="{2B8F4FBF-E698-4624-B371-6A8AB8322DD2}" srcOrd="4" destOrd="0" presId="urn:microsoft.com/office/officeart/2008/layout/HorizontalMultiLevelHierarchy"/>
    <dgm:cxn modelId="{D116F42C-C671-4CDA-9D90-92EC0ABCA96A}" type="presParOf" srcId="{2B8F4FBF-E698-4624-B371-6A8AB8322DD2}" destId="{741C6427-D07E-46DC-988A-229B27D5C73A}" srcOrd="0" destOrd="0" presId="urn:microsoft.com/office/officeart/2008/layout/HorizontalMultiLevelHierarchy"/>
    <dgm:cxn modelId="{C88C936D-C25E-4AB9-91D3-CA506B083519}" type="presParOf" srcId="{18B4922C-C3F3-49D4-B506-2D2B84497725}" destId="{BB2730F6-434E-436E-852C-09358D7B1DDE}" srcOrd="5" destOrd="0" presId="urn:microsoft.com/office/officeart/2008/layout/HorizontalMultiLevelHierarchy"/>
    <dgm:cxn modelId="{FAC16F2D-A817-415B-8A3B-BF2E1B7AA931}" type="presParOf" srcId="{BB2730F6-434E-436E-852C-09358D7B1DDE}" destId="{9AE0DB61-A1BE-42CE-A8C9-CBF783A222B0}" srcOrd="0" destOrd="0" presId="urn:microsoft.com/office/officeart/2008/layout/HorizontalMultiLevelHierarchy"/>
    <dgm:cxn modelId="{E2E14695-9F70-4CD3-BA99-BF7AEB9235DF}" type="presParOf" srcId="{BB2730F6-434E-436E-852C-09358D7B1DDE}" destId="{BEE9DFE8-DE11-45D4-B3D3-AC53855D8FBA}" srcOrd="1" destOrd="0" presId="urn:microsoft.com/office/officeart/2008/layout/HorizontalMultiLevelHierarchy"/>
    <dgm:cxn modelId="{D2D254B4-63F0-44A5-81DD-79B20176EF3D}" type="presParOf" srcId="{BEE9DFE8-DE11-45D4-B3D3-AC53855D8FBA}" destId="{CC7DAAB9-7D9B-491D-88C5-469DEC2463C7}" srcOrd="0" destOrd="0" presId="urn:microsoft.com/office/officeart/2008/layout/HorizontalMultiLevelHierarchy"/>
    <dgm:cxn modelId="{51BF25BD-AA6D-4457-BC2D-7F358FDB487F}" type="presParOf" srcId="{CC7DAAB9-7D9B-491D-88C5-469DEC2463C7}" destId="{25A3DEC6-1315-4CD2-B10B-9F27A99174EF}" srcOrd="0" destOrd="0" presId="urn:microsoft.com/office/officeart/2008/layout/HorizontalMultiLevelHierarchy"/>
    <dgm:cxn modelId="{895CA502-CA09-4AC0-B9E6-D1843E28359B}" type="presParOf" srcId="{BEE9DFE8-DE11-45D4-B3D3-AC53855D8FBA}" destId="{5CB68196-0819-4151-A26E-49DF23732C6D}" srcOrd="1" destOrd="0" presId="urn:microsoft.com/office/officeart/2008/layout/HorizontalMultiLevelHierarchy"/>
    <dgm:cxn modelId="{DBBE4956-0897-49A0-AC4D-4870E5190383}" type="presParOf" srcId="{5CB68196-0819-4151-A26E-49DF23732C6D}" destId="{229A5557-D5BC-4140-8A61-E0B1ED918FBC}" srcOrd="0" destOrd="0" presId="urn:microsoft.com/office/officeart/2008/layout/HorizontalMultiLevelHierarchy"/>
    <dgm:cxn modelId="{0F7E5B15-CE16-46D8-9E6E-B4A9D924DA90}" type="presParOf" srcId="{5CB68196-0819-4151-A26E-49DF23732C6D}" destId="{428D35BA-6681-4445-8731-B57D7702847B}" srcOrd="1" destOrd="0" presId="urn:microsoft.com/office/officeart/2008/layout/HorizontalMultiLevelHierarchy"/>
    <dgm:cxn modelId="{FBA6714E-9693-4AC6-AF9D-65265C64E979}" type="presParOf" srcId="{428D35BA-6681-4445-8731-B57D7702847B}" destId="{B3C1AD7D-612D-4567-AF35-D7488B51EA0A}" srcOrd="0" destOrd="0" presId="urn:microsoft.com/office/officeart/2008/layout/HorizontalMultiLevelHierarchy"/>
    <dgm:cxn modelId="{CC8F8483-D30F-42DE-B053-A3760C459261}" type="presParOf" srcId="{B3C1AD7D-612D-4567-AF35-D7488B51EA0A}" destId="{D46E125C-051B-4AD9-93A9-5643A249472C}" srcOrd="0" destOrd="0" presId="urn:microsoft.com/office/officeart/2008/layout/HorizontalMultiLevelHierarchy"/>
    <dgm:cxn modelId="{C253812A-A4DD-498E-8DE8-0EF4EC43F66E}" type="presParOf" srcId="{428D35BA-6681-4445-8731-B57D7702847B}" destId="{0BCEC64B-9AC8-4A21-989E-7C84FF4242BA}" srcOrd="1" destOrd="0" presId="urn:microsoft.com/office/officeart/2008/layout/HorizontalMultiLevelHierarchy"/>
    <dgm:cxn modelId="{49388CB3-DD14-4ADD-9383-870CEEC9D33F}" type="presParOf" srcId="{0BCEC64B-9AC8-4A21-989E-7C84FF4242BA}" destId="{08C3FCD5-B36E-43FB-BC49-2F008245C9AC}" srcOrd="0" destOrd="0" presId="urn:microsoft.com/office/officeart/2008/layout/HorizontalMultiLevelHierarchy"/>
    <dgm:cxn modelId="{96A291B2-E9F7-4879-94A8-650B4277AA6A}" type="presParOf" srcId="{0BCEC64B-9AC8-4A21-989E-7C84FF4242BA}" destId="{5EAD6D24-B5F1-491D-9CF8-AF57D83216CC}" srcOrd="1" destOrd="0" presId="urn:microsoft.com/office/officeart/2008/layout/HorizontalMultiLevelHierarchy"/>
    <dgm:cxn modelId="{9AF2EFAD-8DD4-42A5-8782-8AADD95E544C}" type="presParOf" srcId="{5EAD6D24-B5F1-491D-9CF8-AF57D83216CC}" destId="{C9937188-AE67-4BA8-8BDF-25A884D94051}" srcOrd="0" destOrd="0" presId="urn:microsoft.com/office/officeart/2008/layout/HorizontalMultiLevelHierarchy"/>
    <dgm:cxn modelId="{0EB2E7EB-8E17-43EE-B44C-54728976B053}" type="presParOf" srcId="{C9937188-AE67-4BA8-8BDF-25A884D94051}" destId="{118F7035-AC4C-4A66-BE2E-C3D49AF742A6}" srcOrd="0" destOrd="0" presId="urn:microsoft.com/office/officeart/2008/layout/HorizontalMultiLevelHierarchy"/>
    <dgm:cxn modelId="{C17E80F9-2D1A-47FC-AEC9-61CFA2484057}" type="presParOf" srcId="{5EAD6D24-B5F1-491D-9CF8-AF57D83216CC}" destId="{9FF29D5E-E48E-4CDF-A56F-62DA2EE7C234}" srcOrd="1" destOrd="0" presId="urn:microsoft.com/office/officeart/2008/layout/HorizontalMultiLevelHierarchy"/>
    <dgm:cxn modelId="{7405773A-015F-4999-9EC7-E275D473BA35}" type="presParOf" srcId="{9FF29D5E-E48E-4CDF-A56F-62DA2EE7C234}" destId="{F828F849-A4B1-4D1B-9A39-54C0E3A8C26E}" srcOrd="0" destOrd="0" presId="urn:microsoft.com/office/officeart/2008/layout/HorizontalMultiLevelHierarchy"/>
    <dgm:cxn modelId="{D73A6C2A-F1B8-4CC6-A2EB-1985837C88EE}" type="presParOf" srcId="{9FF29D5E-E48E-4CDF-A56F-62DA2EE7C234}" destId="{4F443F1E-F2C6-489F-A82D-1FA353203EF0}" srcOrd="1" destOrd="0" presId="urn:microsoft.com/office/officeart/2008/layout/HorizontalMultiLevelHierarchy"/>
    <dgm:cxn modelId="{622E5FBD-B99E-4B76-A1B4-52C1348BD30F}" type="presParOf" srcId="{4F443F1E-F2C6-489F-A82D-1FA353203EF0}" destId="{9FBFF273-D13F-4C3A-805D-F10589EBB1DB}" srcOrd="0" destOrd="0" presId="urn:microsoft.com/office/officeart/2008/layout/HorizontalMultiLevelHierarchy"/>
    <dgm:cxn modelId="{CA6F8F47-241A-402B-B41E-F2252DDC7505}" type="presParOf" srcId="{9FBFF273-D13F-4C3A-805D-F10589EBB1DB}" destId="{CAF708D5-6454-4F52-A2CF-E0D4C1A98882}" srcOrd="0" destOrd="0" presId="urn:microsoft.com/office/officeart/2008/layout/HorizontalMultiLevelHierarchy"/>
    <dgm:cxn modelId="{98C49191-A7F4-4719-8257-E7E6ECFFECC7}" type="presParOf" srcId="{4F443F1E-F2C6-489F-A82D-1FA353203EF0}" destId="{4A25D0DD-E49C-483F-B5D8-C9135A08BBA0}" srcOrd="1" destOrd="0" presId="urn:microsoft.com/office/officeart/2008/layout/HorizontalMultiLevelHierarchy"/>
    <dgm:cxn modelId="{6DFBBD93-FD2D-498B-B933-C258AEB0461B}" type="presParOf" srcId="{4A25D0DD-E49C-483F-B5D8-C9135A08BBA0}" destId="{A225D932-0D10-44E9-B971-1D3387B72967}" srcOrd="0" destOrd="0" presId="urn:microsoft.com/office/officeart/2008/layout/HorizontalMultiLevelHierarchy"/>
    <dgm:cxn modelId="{178B76CD-ECC2-4882-85D9-6A1AE78C07A9}" type="presParOf" srcId="{4A25D0DD-E49C-483F-B5D8-C9135A08BBA0}" destId="{EBB0489D-8C42-466A-93C1-4BC3A80A1A06}" srcOrd="1" destOrd="0" presId="urn:microsoft.com/office/officeart/2008/layout/HorizontalMultiLevelHierarchy"/>
    <dgm:cxn modelId="{57FCDBD8-7155-46F7-92A4-573B0A2CE23B}" type="presParOf" srcId="{18B4922C-C3F3-49D4-B506-2D2B84497725}" destId="{DF943660-A1D5-46B1-AE1E-DDB238CDDF95}" srcOrd="6" destOrd="0" presId="urn:microsoft.com/office/officeart/2008/layout/HorizontalMultiLevelHierarchy"/>
    <dgm:cxn modelId="{43AEE78C-4880-4784-BC02-7F4F2E70A442}" type="presParOf" srcId="{DF943660-A1D5-46B1-AE1E-DDB238CDDF95}" destId="{DF88ABEA-CA76-41A7-9952-94B502388377}" srcOrd="0" destOrd="0" presId="urn:microsoft.com/office/officeart/2008/layout/HorizontalMultiLevelHierarchy"/>
    <dgm:cxn modelId="{032DF2A6-D829-4CC5-96D3-DC5334CB58C1}" type="presParOf" srcId="{18B4922C-C3F3-49D4-B506-2D2B84497725}" destId="{CB540E06-13BA-4D56-ABC5-4230AA175A80}" srcOrd="7" destOrd="0" presId="urn:microsoft.com/office/officeart/2008/layout/HorizontalMultiLevelHierarchy"/>
    <dgm:cxn modelId="{D55DE30D-3838-40AD-AB0F-3CDB2EF92A90}" type="presParOf" srcId="{CB540E06-13BA-4D56-ABC5-4230AA175A80}" destId="{ED93AB29-6896-4A9C-A53C-096000A6AD3A}" srcOrd="0" destOrd="0" presId="urn:microsoft.com/office/officeart/2008/layout/HorizontalMultiLevelHierarchy"/>
    <dgm:cxn modelId="{907AE1A5-48EF-4DAE-8D6E-1C27E898429B}" type="presParOf" srcId="{CB540E06-13BA-4D56-ABC5-4230AA175A80}" destId="{6CF245B9-72A8-466F-860E-F0C781493DFA}" srcOrd="1" destOrd="0" presId="urn:microsoft.com/office/officeart/2008/layout/HorizontalMultiLevelHierarchy"/>
    <dgm:cxn modelId="{A4F82876-18F1-4006-B153-302E01CFC5BB}" type="presParOf" srcId="{6CF245B9-72A8-466F-860E-F0C781493DFA}" destId="{4EC3677A-6E20-44CB-8E1A-084F3DC894CA}" srcOrd="0" destOrd="0" presId="urn:microsoft.com/office/officeart/2008/layout/HorizontalMultiLevelHierarchy"/>
    <dgm:cxn modelId="{32FB40CC-58D4-49BF-87CB-A47CDF27A885}" type="presParOf" srcId="{4EC3677A-6E20-44CB-8E1A-084F3DC894CA}" destId="{7FC8D606-4CFE-4CCC-9F38-C552ED6649CE}" srcOrd="0" destOrd="0" presId="urn:microsoft.com/office/officeart/2008/layout/HorizontalMultiLevelHierarchy"/>
    <dgm:cxn modelId="{C82E4C3C-F11D-4EA2-B254-7637B95F41CF}" type="presParOf" srcId="{6CF245B9-72A8-466F-860E-F0C781493DFA}" destId="{6264D283-C033-4FC2-AD2C-E17D85785E6F}" srcOrd="1" destOrd="0" presId="urn:microsoft.com/office/officeart/2008/layout/HorizontalMultiLevelHierarchy"/>
    <dgm:cxn modelId="{0A48FDFE-98B3-4CB9-8961-BD98DB50158A}" type="presParOf" srcId="{6264D283-C033-4FC2-AD2C-E17D85785E6F}" destId="{6011DD28-7D56-4757-AD6E-014CAA1C84F2}" srcOrd="0" destOrd="0" presId="urn:microsoft.com/office/officeart/2008/layout/HorizontalMultiLevelHierarchy"/>
    <dgm:cxn modelId="{C3134D49-6D78-46E8-9C39-613099331313}" type="presParOf" srcId="{6264D283-C033-4FC2-AD2C-E17D85785E6F}" destId="{49CD1052-542D-467E-9649-DCD732426D2B}" srcOrd="1" destOrd="0" presId="urn:microsoft.com/office/officeart/2008/layout/HorizontalMultiLevelHierarchy"/>
    <dgm:cxn modelId="{24A16D8B-5221-4460-88D6-F279B387E18F}" type="presParOf" srcId="{49CD1052-542D-467E-9649-DCD732426D2B}" destId="{716528D4-4C99-4CB3-9364-642DD31CF3F7}" srcOrd="0" destOrd="0" presId="urn:microsoft.com/office/officeart/2008/layout/HorizontalMultiLevelHierarchy"/>
    <dgm:cxn modelId="{1B066539-9EA9-4EC8-BCB2-F7CB542DB793}" type="presParOf" srcId="{716528D4-4C99-4CB3-9364-642DD31CF3F7}" destId="{5DEF6E49-BE5D-435B-BC20-A1E84942FE70}" srcOrd="0" destOrd="0" presId="urn:microsoft.com/office/officeart/2008/layout/HorizontalMultiLevelHierarchy"/>
    <dgm:cxn modelId="{AE0AB550-B103-40B4-9C5C-86CD2C3F42E6}" type="presParOf" srcId="{49CD1052-542D-467E-9649-DCD732426D2B}" destId="{B885BBFE-3141-42AE-A505-E29A101FD2F1}" srcOrd="1" destOrd="0" presId="urn:microsoft.com/office/officeart/2008/layout/HorizontalMultiLevelHierarchy"/>
    <dgm:cxn modelId="{A62B941B-5E26-4AC2-A53D-13F853F93AF1}" type="presParOf" srcId="{B885BBFE-3141-42AE-A505-E29A101FD2F1}" destId="{A088D2CA-70CA-43C4-8A3E-0138864CF1F4}" srcOrd="0" destOrd="0" presId="urn:microsoft.com/office/officeart/2008/layout/HorizontalMultiLevelHierarchy"/>
    <dgm:cxn modelId="{4DCE9F10-ADC4-4180-9C3F-FB440C36F73A}" type="presParOf" srcId="{B885BBFE-3141-42AE-A505-E29A101FD2F1}" destId="{D8C66672-0E01-40D8-868D-5858BB839A81}" srcOrd="1" destOrd="0" presId="urn:microsoft.com/office/officeart/2008/layout/HorizontalMultiLevelHierarchy"/>
    <dgm:cxn modelId="{551BE947-750E-41CF-AE87-81C3C4BD8B05}" type="presParOf" srcId="{D8C66672-0E01-40D8-868D-5858BB839A81}" destId="{E14D1792-CC35-4786-839B-53112D99BC4D}" srcOrd="0" destOrd="0" presId="urn:microsoft.com/office/officeart/2008/layout/HorizontalMultiLevelHierarchy"/>
    <dgm:cxn modelId="{4ABCB421-02F2-4CA9-81AF-FA03BCE2215B}" type="presParOf" srcId="{E14D1792-CC35-4786-839B-53112D99BC4D}" destId="{7AF1D43B-4A30-4887-B8BA-5DD40C357353}" srcOrd="0" destOrd="0" presId="urn:microsoft.com/office/officeart/2008/layout/HorizontalMultiLevelHierarchy"/>
    <dgm:cxn modelId="{D35FFFFE-708A-4BA1-BA8D-4D0728A0BCCF}" type="presParOf" srcId="{D8C66672-0E01-40D8-868D-5858BB839A81}" destId="{F6D14BA9-D96D-48B3-B98F-605B9CF643C4}" srcOrd="1" destOrd="0" presId="urn:microsoft.com/office/officeart/2008/layout/HorizontalMultiLevelHierarchy"/>
    <dgm:cxn modelId="{A9C83C39-9353-4C76-975A-7A23ED99F70E}" type="presParOf" srcId="{F6D14BA9-D96D-48B3-B98F-605B9CF643C4}" destId="{9CF11CAD-0C4B-4547-9261-4C4E530447CF}" srcOrd="0" destOrd="0" presId="urn:microsoft.com/office/officeart/2008/layout/HorizontalMultiLevelHierarchy"/>
    <dgm:cxn modelId="{D979B0A3-8846-4773-AD0F-C80AED25C5EC}" type="presParOf" srcId="{F6D14BA9-D96D-48B3-B98F-605B9CF643C4}" destId="{0B707D82-B4EE-4304-B312-B03832230A2B}" srcOrd="1" destOrd="0" presId="urn:microsoft.com/office/officeart/2008/layout/HorizontalMultiLevelHierarchy"/>
    <dgm:cxn modelId="{EE87404C-BEC8-409F-B4E1-F35F7FF30775}" type="presParOf" srcId="{0B707D82-B4EE-4304-B312-B03832230A2B}" destId="{F80F7790-E5A1-4534-ACE9-3AEA4546615B}" srcOrd="0" destOrd="0" presId="urn:microsoft.com/office/officeart/2008/layout/HorizontalMultiLevelHierarchy"/>
    <dgm:cxn modelId="{C0961098-D5C1-4144-AF52-C146FC7C7A64}" type="presParOf" srcId="{F80F7790-E5A1-4534-ACE9-3AEA4546615B}" destId="{5B540EDE-AF9E-4516-ADD5-AE6DB1643709}" srcOrd="0" destOrd="0" presId="urn:microsoft.com/office/officeart/2008/layout/HorizontalMultiLevelHierarchy"/>
    <dgm:cxn modelId="{20BCD6F4-9414-4C83-B677-DD36FC80BDB2}" type="presParOf" srcId="{0B707D82-B4EE-4304-B312-B03832230A2B}" destId="{D6710E2B-5FE2-4073-ACF2-D3D4A090B06F}" srcOrd="1" destOrd="0" presId="urn:microsoft.com/office/officeart/2008/layout/HorizontalMultiLevelHierarchy"/>
    <dgm:cxn modelId="{E816D03A-D08E-47AA-A63E-F3FB13E2EDB6}" type="presParOf" srcId="{D6710E2B-5FE2-4073-ACF2-D3D4A090B06F}" destId="{A0519F06-4F5B-4861-9906-8506A53590C9}" srcOrd="0" destOrd="0" presId="urn:microsoft.com/office/officeart/2008/layout/HorizontalMultiLevelHierarchy"/>
    <dgm:cxn modelId="{F6747D15-E7A6-4769-B349-B68F4EE492D6}" type="presParOf" srcId="{D6710E2B-5FE2-4073-ACF2-D3D4A090B06F}" destId="{D10B7669-33D3-43F9-AC37-3EE7140BBE9C}" srcOrd="1" destOrd="0" presId="urn:microsoft.com/office/officeart/2008/layout/HorizontalMultiLevelHierarchy"/>
    <dgm:cxn modelId="{F5CE4A4C-CBA1-44F7-A231-E2AF3EF26B0D}" type="presParOf" srcId="{18B4922C-C3F3-49D4-B506-2D2B84497725}" destId="{FA1E55E7-A963-4F4A-B41E-CA0716514D1C}" srcOrd="8" destOrd="0" presId="urn:microsoft.com/office/officeart/2008/layout/HorizontalMultiLevelHierarchy"/>
    <dgm:cxn modelId="{220A44BF-ED87-4AB9-B046-0BFC48C7A18F}" type="presParOf" srcId="{FA1E55E7-A963-4F4A-B41E-CA0716514D1C}" destId="{8FF5AEE5-4926-49C0-977F-1963DB01C132}" srcOrd="0" destOrd="0" presId="urn:microsoft.com/office/officeart/2008/layout/HorizontalMultiLevelHierarchy"/>
    <dgm:cxn modelId="{7B12C577-2180-48D4-A9C5-5C3FFD53E86B}" type="presParOf" srcId="{18B4922C-C3F3-49D4-B506-2D2B84497725}" destId="{E1EA5F22-A71D-4439-8346-38EE8BA5976B}" srcOrd="9" destOrd="0" presId="urn:microsoft.com/office/officeart/2008/layout/HorizontalMultiLevelHierarchy"/>
    <dgm:cxn modelId="{27462A9D-27A9-41CD-9EDE-68FF8C0573CB}" type="presParOf" srcId="{E1EA5F22-A71D-4439-8346-38EE8BA5976B}" destId="{0CE44EC5-C42B-4D61-A05B-37C9C87813A7}" srcOrd="0" destOrd="0" presId="urn:microsoft.com/office/officeart/2008/layout/HorizontalMultiLevelHierarchy"/>
    <dgm:cxn modelId="{71F6F63F-8475-4EA9-9F75-5D14423BA11C}" type="presParOf" srcId="{E1EA5F22-A71D-4439-8346-38EE8BA5976B}" destId="{52A29791-85FF-439E-8277-7D136107CA27}" srcOrd="1" destOrd="0" presId="urn:microsoft.com/office/officeart/2008/layout/HorizontalMultiLevelHierarchy"/>
    <dgm:cxn modelId="{4A24C3A3-1F99-42D2-A42E-410A4DED0CD4}" type="presParOf" srcId="{52A29791-85FF-439E-8277-7D136107CA27}" destId="{BE044EA5-E0B3-48EF-AB69-162D19BA693A}" srcOrd="0" destOrd="0" presId="urn:microsoft.com/office/officeart/2008/layout/HorizontalMultiLevelHierarchy"/>
    <dgm:cxn modelId="{ECD5EEB7-AB7A-45FA-9860-6D8D8E6E27CC}" type="presParOf" srcId="{BE044EA5-E0B3-48EF-AB69-162D19BA693A}" destId="{23D5BEEB-7E50-4D13-8EAD-7B64A9C111A3}" srcOrd="0" destOrd="0" presId="urn:microsoft.com/office/officeart/2008/layout/HorizontalMultiLevelHierarchy"/>
    <dgm:cxn modelId="{2154E8D8-4021-4808-93E1-0A1CC93C46FB}" type="presParOf" srcId="{52A29791-85FF-439E-8277-7D136107CA27}" destId="{9D60813E-491C-40EC-A6D5-0101EAA024AD}" srcOrd="1" destOrd="0" presId="urn:microsoft.com/office/officeart/2008/layout/HorizontalMultiLevelHierarchy"/>
    <dgm:cxn modelId="{BA4C9FAC-04ED-4AF8-91C5-EC0C30A194E8}" type="presParOf" srcId="{9D60813E-491C-40EC-A6D5-0101EAA024AD}" destId="{3FF66A0C-336B-4ECC-96C5-DB43AF3B246E}" srcOrd="0" destOrd="0" presId="urn:microsoft.com/office/officeart/2008/layout/HorizontalMultiLevelHierarchy"/>
    <dgm:cxn modelId="{07D81FE6-1B1E-4935-85FE-2864FEFFC446}" type="presParOf" srcId="{9D60813E-491C-40EC-A6D5-0101EAA024AD}" destId="{198E56D6-69FD-4D34-9156-2A2BCF127AE3}" srcOrd="1" destOrd="0" presId="urn:microsoft.com/office/officeart/2008/layout/HorizontalMultiLevelHierarchy"/>
    <dgm:cxn modelId="{9D59D3C4-DB41-4B7A-9CD7-06C4FA87F3FC}" type="presParOf" srcId="{198E56D6-69FD-4D34-9156-2A2BCF127AE3}" destId="{4536BCBF-60F0-4013-A286-EE78A3281A2B}" srcOrd="0" destOrd="0" presId="urn:microsoft.com/office/officeart/2008/layout/HorizontalMultiLevelHierarchy"/>
    <dgm:cxn modelId="{76F264A5-5154-45FB-BF80-FBCDD9B74E4A}" type="presParOf" srcId="{4536BCBF-60F0-4013-A286-EE78A3281A2B}" destId="{5CB6E02C-86FC-49D5-8058-1430AE94CFA9}" srcOrd="0" destOrd="0" presId="urn:microsoft.com/office/officeart/2008/layout/HorizontalMultiLevelHierarchy"/>
    <dgm:cxn modelId="{A0A50A5B-F731-40F2-B56B-8F1144BE7A6D}" type="presParOf" srcId="{198E56D6-69FD-4D34-9156-2A2BCF127AE3}" destId="{CAE5239F-8053-48FA-B6AF-64BF64E25A04}" srcOrd="1" destOrd="0" presId="urn:microsoft.com/office/officeart/2008/layout/HorizontalMultiLevelHierarchy"/>
    <dgm:cxn modelId="{7C70484D-237D-4ED7-9A8A-2CAC31DB5C02}" type="presParOf" srcId="{CAE5239F-8053-48FA-B6AF-64BF64E25A04}" destId="{AFB69153-7F1A-4C11-B92D-5BA531AD23A3}" srcOrd="0" destOrd="0" presId="urn:microsoft.com/office/officeart/2008/layout/HorizontalMultiLevelHierarchy"/>
    <dgm:cxn modelId="{8426DF95-816C-44AE-925F-6FAEFC148217}" type="presParOf" srcId="{CAE5239F-8053-48FA-B6AF-64BF64E25A04}" destId="{B662F106-72D3-4882-B1BE-E9F783EF3635}" srcOrd="1" destOrd="0" presId="urn:microsoft.com/office/officeart/2008/layout/HorizontalMultiLevelHierarchy"/>
    <dgm:cxn modelId="{CCD4BFC4-16DE-429C-BF82-0F332E851160}" type="presParOf" srcId="{B662F106-72D3-4882-B1BE-E9F783EF3635}" destId="{568DA512-9F64-4619-BFE1-E8B930E9288B}" srcOrd="0" destOrd="0" presId="urn:microsoft.com/office/officeart/2008/layout/HorizontalMultiLevelHierarchy"/>
    <dgm:cxn modelId="{0C33460B-F61D-4909-B2DA-C0267A93F43B}" type="presParOf" srcId="{568DA512-9F64-4619-BFE1-E8B930E9288B}" destId="{C5F71BB6-0FA5-41B2-BF04-2A21E468C54D}" srcOrd="0" destOrd="0" presId="urn:microsoft.com/office/officeart/2008/layout/HorizontalMultiLevelHierarchy"/>
    <dgm:cxn modelId="{BE977497-CEAC-408C-9A29-B5203BB18DFD}" type="presParOf" srcId="{B662F106-72D3-4882-B1BE-E9F783EF3635}" destId="{A96F076B-D11D-4FF0-B3E6-74A3B89B8516}" srcOrd="1" destOrd="0" presId="urn:microsoft.com/office/officeart/2008/layout/HorizontalMultiLevelHierarchy"/>
    <dgm:cxn modelId="{8FE97490-00B9-4477-970E-489F0393BA27}" type="presParOf" srcId="{A96F076B-D11D-4FF0-B3E6-74A3B89B8516}" destId="{94FE670D-0D47-4212-BB9F-8687355891C8}" srcOrd="0" destOrd="0" presId="urn:microsoft.com/office/officeart/2008/layout/HorizontalMultiLevelHierarchy"/>
    <dgm:cxn modelId="{B095C51D-B9FA-4108-A342-FF1B99B6D199}" type="presParOf" srcId="{A96F076B-D11D-4FF0-B3E6-74A3B89B8516}" destId="{6B0F19F1-19A1-4A10-8498-BB8475C0B7EF}" srcOrd="1" destOrd="0" presId="urn:microsoft.com/office/officeart/2008/layout/HorizontalMultiLevelHierarchy"/>
    <dgm:cxn modelId="{5A958A41-48B4-4F09-A21B-242D5D1147C1}" type="presParOf" srcId="{6B0F19F1-19A1-4A10-8498-BB8475C0B7EF}" destId="{B22CEB6F-724F-49DF-9442-20C027D61B1E}" srcOrd="0" destOrd="0" presId="urn:microsoft.com/office/officeart/2008/layout/HorizontalMultiLevelHierarchy"/>
    <dgm:cxn modelId="{EF8903FE-CFC9-4A10-822E-C3373F558574}" type="presParOf" srcId="{B22CEB6F-724F-49DF-9442-20C027D61B1E}" destId="{728A982A-927C-4D89-B539-76E99E6A71A2}" srcOrd="0" destOrd="0" presId="urn:microsoft.com/office/officeart/2008/layout/HorizontalMultiLevelHierarchy"/>
    <dgm:cxn modelId="{6A5578EF-ADC8-47A5-BE84-4B41E98EBAAA}" type="presParOf" srcId="{6B0F19F1-19A1-4A10-8498-BB8475C0B7EF}" destId="{C028FBA0-09E6-4839-8C74-C322AB1EB661}" srcOrd="1" destOrd="0" presId="urn:microsoft.com/office/officeart/2008/layout/HorizontalMultiLevelHierarchy"/>
    <dgm:cxn modelId="{0B09F0A6-0688-4413-A1AE-3664C3552FC1}" type="presParOf" srcId="{C028FBA0-09E6-4839-8C74-C322AB1EB661}" destId="{5F2E7B30-85D8-4341-B9C1-0A26822FA61B}" srcOrd="0" destOrd="0" presId="urn:microsoft.com/office/officeart/2008/layout/HorizontalMultiLevelHierarchy"/>
    <dgm:cxn modelId="{4218395F-CB88-4813-91D8-A77E6F5B6C95}" type="presParOf" srcId="{C028FBA0-09E6-4839-8C74-C322AB1EB661}" destId="{155DAFFE-BC9E-4F3A-8A18-285872897042}" srcOrd="1" destOrd="0" presId="urn:microsoft.com/office/officeart/2008/layout/HorizontalMultiLevelHierarchy"/>
    <dgm:cxn modelId="{650E8CF2-9D8A-4B7C-9521-349942CEDD63}" type="presParOf" srcId="{18B4922C-C3F3-49D4-B506-2D2B84497725}" destId="{4C5164B7-5ECE-416F-9ABA-8F7E4018BF80}" srcOrd="10" destOrd="0" presId="urn:microsoft.com/office/officeart/2008/layout/HorizontalMultiLevelHierarchy"/>
    <dgm:cxn modelId="{E166CA8D-8C99-40B5-B25D-4978AE65B7F7}" type="presParOf" srcId="{4C5164B7-5ECE-416F-9ABA-8F7E4018BF80}" destId="{B0177100-3DA5-401D-B33E-69686A57400F}" srcOrd="0" destOrd="0" presId="urn:microsoft.com/office/officeart/2008/layout/HorizontalMultiLevelHierarchy"/>
    <dgm:cxn modelId="{E0E4A2B6-1281-4A59-9759-BB8941F50C61}" type="presParOf" srcId="{18B4922C-C3F3-49D4-B506-2D2B84497725}" destId="{613029C8-6347-4363-8378-F5EAE44F9375}" srcOrd="11" destOrd="0" presId="urn:microsoft.com/office/officeart/2008/layout/HorizontalMultiLevelHierarchy"/>
    <dgm:cxn modelId="{CA0A5BB5-EDE8-40B9-8A8F-CBE6FB05F5AE}" type="presParOf" srcId="{613029C8-6347-4363-8378-F5EAE44F9375}" destId="{933495D8-A7F1-4694-9332-0B20CA0F650F}" srcOrd="0" destOrd="0" presId="urn:microsoft.com/office/officeart/2008/layout/HorizontalMultiLevelHierarchy"/>
    <dgm:cxn modelId="{41D92DE1-D857-437F-8A18-89661C4E1379}" type="presParOf" srcId="{613029C8-6347-4363-8378-F5EAE44F9375}" destId="{F00D6A2B-3AA8-4EBF-9E3B-EF7F58E7941D}" srcOrd="1" destOrd="0" presId="urn:microsoft.com/office/officeart/2008/layout/HorizontalMultiLevelHierarchy"/>
    <dgm:cxn modelId="{FBC1CD8D-0E54-4F4B-A8F7-7EC7510AB77C}" type="presParOf" srcId="{F00D6A2B-3AA8-4EBF-9E3B-EF7F58E7941D}" destId="{CCAD76B2-128C-42DE-B546-86FA95CAFEF4}" srcOrd="0" destOrd="0" presId="urn:microsoft.com/office/officeart/2008/layout/HorizontalMultiLevelHierarchy"/>
    <dgm:cxn modelId="{856EF993-C3B8-40FA-82DB-035A6D7EA3E0}" type="presParOf" srcId="{CCAD76B2-128C-42DE-B546-86FA95CAFEF4}" destId="{A6FA1D56-FA27-4C36-933E-6F617753C720}" srcOrd="0" destOrd="0" presId="urn:microsoft.com/office/officeart/2008/layout/HorizontalMultiLevelHierarchy"/>
    <dgm:cxn modelId="{E0898D35-6F8E-41F6-AC94-847EA3AF6867}" type="presParOf" srcId="{F00D6A2B-3AA8-4EBF-9E3B-EF7F58E7941D}" destId="{308C4531-0009-47BB-A02C-C7FCDDB71804}" srcOrd="1" destOrd="0" presId="urn:microsoft.com/office/officeart/2008/layout/HorizontalMultiLevelHierarchy"/>
    <dgm:cxn modelId="{B37C4F28-80FC-4267-9967-B6D2E14C90B6}" type="presParOf" srcId="{308C4531-0009-47BB-A02C-C7FCDDB71804}" destId="{700CE7AE-B715-4A18-BA5D-A7F0E064620E}" srcOrd="0" destOrd="0" presId="urn:microsoft.com/office/officeart/2008/layout/HorizontalMultiLevelHierarchy"/>
    <dgm:cxn modelId="{0E0812C6-5B93-4162-9DAE-683875D89912}" type="presParOf" srcId="{308C4531-0009-47BB-A02C-C7FCDDB71804}" destId="{A6F20211-1709-451E-9F05-D7FDBFB9AE65}" srcOrd="1" destOrd="0" presId="urn:microsoft.com/office/officeart/2008/layout/HorizontalMultiLevelHierarchy"/>
    <dgm:cxn modelId="{AE2B6605-D599-4BC8-8FB3-EF5562E77A8E}" type="presParOf" srcId="{A6F20211-1709-451E-9F05-D7FDBFB9AE65}" destId="{872E64D0-9B02-4BFA-958D-2698DB31536A}" srcOrd="0" destOrd="0" presId="urn:microsoft.com/office/officeart/2008/layout/HorizontalMultiLevelHierarchy"/>
    <dgm:cxn modelId="{68EA9686-C625-468A-803B-DB53E0A58227}" type="presParOf" srcId="{872E64D0-9B02-4BFA-958D-2698DB31536A}" destId="{C272E1F2-B813-495E-800D-78A5979F92D5}" srcOrd="0" destOrd="0" presId="urn:microsoft.com/office/officeart/2008/layout/HorizontalMultiLevelHierarchy"/>
    <dgm:cxn modelId="{14D609B9-1C81-4E89-A38C-B3A64B5C3AC5}" type="presParOf" srcId="{A6F20211-1709-451E-9F05-D7FDBFB9AE65}" destId="{680DD12A-028A-4EDA-936B-101179658852}" srcOrd="1" destOrd="0" presId="urn:microsoft.com/office/officeart/2008/layout/HorizontalMultiLevelHierarchy"/>
    <dgm:cxn modelId="{3EC2824D-BCE6-467C-8706-5328203A9EE5}" type="presParOf" srcId="{680DD12A-028A-4EDA-936B-101179658852}" destId="{73E5EF1A-E0D8-4046-80DE-505F69946DAB}" srcOrd="0" destOrd="0" presId="urn:microsoft.com/office/officeart/2008/layout/HorizontalMultiLevelHierarchy"/>
    <dgm:cxn modelId="{5180A1D1-D3B0-4205-B787-2149D831BDA2}" type="presParOf" srcId="{680DD12A-028A-4EDA-936B-101179658852}" destId="{36EB7EC8-490D-4329-93F0-E10E903680DC}" srcOrd="1" destOrd="0" presId="urn:microsoft.com/office/officeart/2008/layout/HorizontalMultiLevelHierarchy"/>
    <dgm:cxn modelId="{DCDA4B13-AFE8-4D8F-BAC6-6A53A77CE10B}" type="presParOf" srcId="{36EB7EC8-490D-4329-93F0-E10E903680DC}" destId="{853E3CC4-47AC-4D79-8BAF-E746809F4321}" srcOrd="0" destOrd="0" presId="urn:microsoft.com/office/officeart/2008/layout/HorizontalMultiLevelHierarchy"/>
    <dgm:cxn modelId="{E163AC8F-240B-4F78-9ACA-0F67DF011709}" type="presParOf" srcId="{853E3CC4-47AC-4D79-8BAF-E746809F4321}" destId="{D35D61C2-91CC-4BB4-8D05-B3446F8186B5}" srcOrd="0" destOrd="0" presId="urn:microsoft.com/office/officeart/2008/layout/HorizontalMultiLevelHierarchy"/>
    <dgm:cxn modelId="{D9F839D4-36AE-4DD3-940C-F2FBD0957F70}" type="presParOf" srcId="{36EB7EC8-490D-4329-93F0-E10E903680DC}" destId="{BD7DE4B8-F02C-481D-82AD-B3F0CE772456}" srcOrd="1" destOrd="0" presId="urn:microsoft.com/office/officeart/2008/layout/HorizontalMultiLevelHierarchy"/>
    <dgm:cxn modelId="{FA7FDA42-CA97-4212-918F-39FFDABB46EE}" type="presParOf" srcId="{BD7DE4B8-F02C-481D-82AD-B3F0CE772456}" destId="{E418D1B3-CE75-418E-A8E5-09128BE71C29}" srcOrd="0" destOrd="0" presId="urn:microsoft.com/office/officeart/2008/layout/HorizontalMultiLevelHierarchy"/>
    <dgm:cxn modelId="{449B0C62-61C8-4FF2-8910-45A319C538DA}" type="presParOf" srcId="{BD7DE4B8-F02C-481D-82AD-B3F0CE772456}" destId="{49A66B70-CB77-4515-AF92-EE88308C3750}" srcOrd="1" destOrd="0" presId="urn:microsoft.com/office/officeart/2008/layout/HorizontalMultiLevelHierarchy"/>
    <dgm:cxn modelId="{85DF038F-0300-42FD-8684-C1FFA80087F3}" type="presParOf" srcId="{49A66B70-CB77-4515-AF92-EE88308C3750}" destId="{C7DA44E4-BDCC-45D9-8B70-C68DE9910288}" srcOrd="0" destOrd="0" presId="urn:microsoft.com/office/officeart/2008/layout/HorizontalMultiLevelHierarchy"/>
    <dgm:cxn modelId="{07C4898F-6FF5-4D9F-B08A-D8CCC2CF51B7}" type="presParOf" srcId="{C7DA44E4-BDCC-45D9-8B70-C68DE9910288}" destId="{B809C576-0EC9-4BE9-BD84-6D55C65CD604}" srcOrd="0" destOrd="0" presId="urn:microsoft.com/office/officeart/2008/layout/HorizontalMultiLevelHierarchy"/>
    <dgm:cxn modelId="{B7C8886E-68C3-42DC-9331-314608B4304A}" type="presParOf" srcId="{49A66B70-CB77-4515-AF92-EE88308C3750}" destId="{E21632D6-3EAF-47BE-8B9C-8122CD155612}" srcOrd="1" destOrd="0" presId="urn:microsoft.com/office/officeart/2008/layout/HorizontalMultiLevelHierarchy"/>
    <dgm:cxn modelId="{D2251913-0C95-4FF0-BA4B-E7E39C6CB5C8}" type="presParOf" srcId="{E21632D6-3EAF-47BE-8B9C-8122CD155612}" destId="{259E004B-AD87-462D-86AC-676CFE0660D9}" srcOrd="0" destOrd="0" presId="urn:microsoft.com/office/officeart/2008/layout/HorizontalMultiLevelHierarchy"/>
    <dgm:cxn modelId="{5086D4F4-149D-4F5E-934D-4B11BF4B8D45}" type="presParOf" srcId="{E21632D6-3EAF-47BE-8B9C-8122CD155612}" destId="{23C50968-3637-40C5-BE38-E966C8FF46C2}" srcOrd="1" destOrd="0" presId="urn:microsoft.com/office/officeart/2008/layout/HorizontalMultiLevelHierarchy"/>
    <dgm:cxn modelId="{4900F241-30C6-4D28-9BDC-FF636C7ABE85}" type="presParOf" srcId="{18B4922C-C3F3-49D4-B506-2D2B84497725}" destId="{DA4F4A59-9374-4AF8-A6A6-485264363AD8}" srcOrd="12" destOrd="0" presId="urn:microsoft.com/office/officeart/2008/layout/HorizontalMultiLevelHierarchy"/>
    <dgm:cxn modelId="{CCB3AF07-0EE6-4990-BD9C-5B6858C3AC6F}" type="presParOf" srcId="{DA4F4A59-9374-4AF8-A6A6-485264363AD8}" destId="{54518625-FA12-47B2-97AB-BAC63AF17331}" srcOrd="0" destOrd="0" presId="urn:microsoft.com/office/officeart/2008/layout/HorizontalMultiLevelHierarchy"/>
    <dgm:cxn modelId="{10F4B11D-DF63-452F-8C40-D5653C5B78BD}" type="presParOf" srcId="{18B4922C-C3F3-49D4-B506-2D2B84497725}" destId="{E2573344-2240-42BA-8040-75840548FD7E}" srcOrd="13" destOrd="0" presId="urn:microsoft.com/office/officeart/2008/layout/HorizontalMultiLevelHierarchy"/>
    <dgm:cxn modelId="{B86CED24-587A-453C-B1EE-6ADFE7C16705}" type="presParOf" srcId="{E2573344-2240-42BA-8040-75840548FD7E}" destId="{3C4BC9F0-A6A2-4E86-952B-63BCA8DD5580}" srcOrd="0" destOrd="0" presId="urn:microsoft.com/office/officeart/2008/layout/HorizontalMultiLevelHierarchy"/>
    <dgm:cxn modelId="{5DAFB6DC-4A44-4806-BBA3-E3E4830CB984}" type="presParOf" srcId="{E2573344-2240-42BA-8040-75840548FD7E}" destId="{FBBACBFE-E0F2-4598-981D-2B5FAAB86371}" srcOrd="1" destOrd="0" presId="urn:microsoft.com/office/officeart/2008/layout/HorizontalMultiLevelHierarchy"/>
    <dgm:cxn modelId="{D3EB3DA3-6B56-4473-9ED8-0DC0B80C4F3C}" type="presParOf" srcId="{FBBACBFE-E0F2-4598-981D-2B5FAAB86371}" destId="{E2CE6E68-A9C5-47FA-B22A-036F22EE8CD3}" srcOrd="0" destOrd="0" presId="urn:microsoft.com/office/officeart/2008/layout/HorizontalMultiLevelHierarchy"/>
    <dgm:cxn modelId="{0B1B923A-7BE0-4A8C-ABB0-467A9D74C457}" type="presParOf" srcId="{E2CE6E68-A9C5-47FA-B22A-036F22EE8CD3}" destId="{E3582F81-5481-4D20-A2FD-16392B9360A0}" srcOrd="0" destOrd="0" presId="urn:microsoft.com/office/officeart/2008/layout/HorizontalMultiLevelHierarchy"/>
    <dgm:cxn modelId="{59BF5D30-533B-466F-AD98-CAC3DCD8EB61}" type="presParOf" srcId="{FBBACBFE-E0F2-4598-981D-2B5FAAB86371}" destId="{1980E841-E1E5-42CB-B051-215B42785644}" srcOrd="1" destOrd="0" presId="urn:microsoft.com/office/officeart/2008/layout/HorizontalMultiLevelHierarchy"/>
    <dgm:cxn modelId="{D326B1E6-05CC-45D5-9E81-84EE401AEF5F}" type="presParOf" srcId="{1980E841-E1E5-42CB-B051-215B42785644}" destId="{C5DB3BFC-E81E-428B-B988-BEB014CB2E3F}" srcOrd="0" destOrd="0" presId="urn:microsoft.com/office/officeart/2008/layout/HorizontalMultiLevelHierarchy"/>
    <dgm:cxn modelId="{5E5B5B61-7B87-44F4-A3EF-0864B6E68FA3}" type="presParOf" srcId="{1980E841-E1E5-42CB-B051-215B42785644}" destId="{B5892E94-7C26-406E-BA11-F3A4154CCD39}" srcOrd="1" destOrd="0" presId="urn:microsoft.com/office/officeart/2008/layout/HorizontalMultiLevelHierarchy"/>
    <dgm:cxn modelId="{6A5E31E2-F786-4978-B91C-E2D38B157972}" type="presParOf" srcId="{B5892E94-7C26-406E-BA11-F3A4154CCD39}" destId="{46F2C85F-B4DC-427E-82D9-E477200EA5F2}" srcOrd="0" destOrd="0" presId="urn:microsoft.com/office/officeart/2008/layout/HorizontalMultiLevelHierarchy"/>
    <dgm:cxn modelId="{66D333DB-7BBF-4570-A21D-77CB9F8A7D71}" type="presParOf" srcId="{46F2C85F-B4DC-427E-82D9-E477200EA5F2}" destId="{2C8929AC-0DCB-43EC-B2C3-6F606722FA98}" srcOrd="0" destOrd="0" presId="urn:microsoft.com/office/officeart/2008/layout/HorizontalMultiLevelHierarchy"/>
    <dgm:cxn modelId="{80854073-C7DD-4F0E-B972-C586117B7E2A}" type="presParOf" srcId="{B5892E94-7C26-406E-BA11-F3A4154CCD39}" destId="{F2FC0E57-C328-498F-A40E-C7A484F95978}" srcOrd="1" destOrd="0" presId="urn:microsoft.com/office/officeart/2008/layout/HorizontalMultiLevelHierarchy"/>
    <dgm:cxn modelId="{53459680-2F06-4A63-A0EF-A6D326A6DCD8}" type="presParOf" srcId="{F2FC0E57-C328-498F-A40E-C7A484F95978}" destId="{F1E2D57E-7C09-4883-9917-414835351DD7}" srcOrd="0" destOrd="0" presId="urn:microsoft.com/office/officeart/2008/layout/HorizontalMultiLevelHierarchy"/>
    <dgm:cxn modelId="{3DFC613E-FD21-432B-9B9C-95D2BF9B0485}" type="presParOf" srcId="{F2FC0E57-C328-498F-A40E-C7A484F95978}" destId="{82DE0F6C-024C-40B2-A4B3-D0F1647C68FB}" srcOrd="1" destOrd="0" presId="urn:microsoft.com/office/officeart/2008/layout/HorizontalMultiLevelHierarchy"/>
    <dgm:cxn modelId="{11D9C383-33BC-4F51-BF1B-D93679526E9C}" type="presParOf" srcId="{82DE0F6C-024C-40B2-A4B3-D0F1647C68FB}" destId="{AF247EA4-31D1-4BE7-AFE4-EA32882FC71C}" srcOrd="0" destOrd="0" presId="urn:microsoft.com/office/officeart/2008/layout/HorizontalMultiLevelHierarchy"/>
    <dgm:cxn modelId="{C0EE1EF3-F726-446D-8AC5-4483969356C0}" type="presParOf" srcId="{AF247EA4-31D1-4BE7-AFE4-EA32882FC71C}" destId="{AFCE766C-B096-4554-BB79-BAB88BE3D657}" srcOrd="0" destOrd="0" presId="urn:microsoft.com/office/officeart/2008/layout/HorizontalMultiLevelHierarchy"/>
    <dgm:cxn modelId="{B0EBDF3B-7873-43B7-89A0-CF3EE183FD44}" type="presParOf" srcId="{82DE0F6C-024C-40B2-A4B3-D0F1647C68FB}" destId="{0CD622CC-A53C-4DA1-87BA-5FA2498267C4}" srcOrd="1" destOrd="0" presId="urn:microsoft.com/office/officeart/2008/layout/HorizontalMultiLevelHierarchy"/>
    <dgm:cxn modelId="{DAF41326-7EC7-429A-B4CB-B7DC70F13BDB}" type="presParOf" srcId="{0CD622CC-A53C-4DA1-87BA-5FA2498267C4}" destId="{D542368E-656F-49F0-B248-4B61DB6B14B1}" srcOrd="0" destOrd="0" presId="urn:microsoft.com/office/officeart/2008/layout/HorizontalMultiLevelHierarchy"/>
    <dgm:cxn modelId="{CA643851-5C76-4FA2-A42C-6AC650FE09A9}" type="presParOf" srcId="{0CD622CC-A53C-4DA1-87BA-5FA2498267C4}" destId="{3AF33D25-8ED1-4667-A653-5448FFE7E161}" srcOrd="1" destOrd="0" presId="urn:microsoft.com/office/officeart/2008/layout/HorizontalMultiLevelHierarchy"/>
    <dgm:cxn modelId="{4DC7B236-F753-4FB9-B64B-A126C20129F6}" type="presParOf" srcId="{3AF33D25-8ED1-4667-A653-5448FFE7E161}" destId="{8E8C0B4D-D5BB-4928-9D5C-AAAAAB6EC123}" srcOrd="0" destOrd="0" presId="urn:microsoft.com/office/officeart/2008/layout/HorizontalMultiLevelHierarchy"/>
    <dgm:cxn modelId="{B64A11E8-6832-40E1-8355-46D080DD3DC7}" type="presParOf" srcId="{8E8C0B4D-D5BB-4928-9D5C-AAAAAB6EC123}" destId="{70544422-DA2A-40D3-A399-5C1254A8D52E}" srcOrd="0" destOrd="0" presId="urn:microsoft.com/office/officeart/2008/layout/HorizontalMultiLevelHierarchy"/>
    <dgm:cxn modelId="{8142F7A5-6A43-4BD2-A31F-E4F9A71A5AD7}" type="presParOf" srcId="{3AF33D25-8ED1-4667-A653-5448FFE7E161}" destId="{A3735519-AF22-4F3A-B16C-02AE9F94C406}" srcOrd="1" destOrd="0" presId="urn:microsoft.com/office/officeart/2008/layout/HorizontalMultiLevelHierarchy"/>
    <dgm:cxn modelId="{E4A4EFB5-A267-4E19-8C5F-6B02A478B95F}" type="presParOf" srcId="{A3735519-AF22-4F3A-B16C-02AE9F94C406}" destId="{C5103B89-4BF3-4029-8594-A655CAD1B50B}" srcOrd="0" destOrd="0" presId="urn:microsoft.com/office/officeart/2008/layout/HorizontalMultiLevelHierarchy"/>
    <dgm:cxn modelId="{20E405D2-BDF5-4B56-BB1A-C8548B28C9E1}" type="presParOf" srcId="{A3735519-AF22-4F3A-B16C-02AE9F94C406}" destId="{CF100EE9-B530-42CE-B653-C5FE264C23DA}" srcOrd="1" destOrd="0" presId="urn:microsoft.com/office/officeart/2008/layout/HorizontalMultiLevelHierarchy"/>
    <dgm:cxn modelId="{AC91116C-6BB0-455C-9131-FD683E831BDA}" type="presParOf" srcId="{18B4922C-C3F3-49D4-B506-2D2B84497725}" destId="{B1088B57-7C86-459F-9AFF-AA07091DB387}" srcOrd="14" destOrd="0" presId="urn:microsoft.com/office/officeart/2008/layout/HorizontalMultiLevelHierarchy"/>
    <dgm:cxn modelId="{E168F616-CFBF-4BE4-B6C5-B3B990D086E8}" type="presParOf" srcId="{B1088B57-7C86-459F-9AFF-AA07091DB387}" destId="{7ECB1F63-BCFF-4069-9F7E-CF87C28BBC00}" srcOrd="0" destOrd="0" presId="urn:microsoft.com/office/officeart/2008/layout/HorizontalMultiLevelHierarchy"/>
    <dgm:cxn modelId="{A1FB55A7-6926-46F9-85E5-CC1887C76DCE}" type="presParOf" srcId="{18B4922C-C3F3-49D4-B506-2D2B84497725}" destId="{8CF9CA4B-A383-43EF-A54E-05582C9F4903}" srcOrd="15" destOrd="0" presId="urn:microsoft.com/office/officeart/2008/layout/HorizontalMultiLevelHierarchy"/>
    <dgm:cxn modelId="{39622DF2-D2ED-476A-9528-7B5E01E96C62}" type="presParOf" srcId="{8CF9CA4B-A383-43EF-A54E-05582C9F4903}" destId="{74EC641F-4ECE-436B-9C04-D81A905D7253}" srcOrd="0" destOrd="0" presId="urn:microsoft.com/office/officeart/2008/layout/HorizontalMultiLevelHierarchy"/>
    <dgm:cxn modelId="{5F9FD2AB-A07E-4DEB-B2A6-0FE73D326227}" type="presParOf" srcId="{8CF9CA4B-A383-43EF-A54E-05582C9F4903}" destId="{7F76BF97-9CE5-41CC-B88B-C8E5FB02EEE6}" srcOrd="1" destOrd="0" presId="urn:microsoft.com/office/officeart/2008/layout/HorizontalMultiLevelHierarchy"/>
    <dgm:cxn modelId="{F118FDF8-1EEE-4D64-A9BA-58948AD25A18}" type="presParOf" srcId="{7F76BF97-9CE5-41CC-B88B-C8E5FB02EEE6}" destId="{2610FD05-4FF7-4A50-A1BA-C995E08B6853}" srcOrd="0" destOrd="0" presId="urn:microsoft.com/office/officeart/2008/layout/HorizontalMultiLevelHierarchy"/>
    <dgm:cxn modelId="{D4A90C97-63A1-4861-B31B-BB82D84BB370}" type="presParOf" srcId="{2610FD05-4FF7-4A50-A1BA-C995E08B6853}" destId="{EE5CFE5A-6621-48A7-B324-55FC944C66B5}" srcOrd="0" destOrd="0" presId="urn:microsoft.com/office/officeart/2008/layout/HorizontalMultiLevelHierarchy"/>
    <dgm:cxn modelId="{98E48536-4B69-44F1-9E23-387C57A5BEFC}" type="presParOf" srcId="{7F76BF97-9CE5-41CC-B88B-C8E5FB02EEE6}" destId="{CBFEE223-8FE3-49CB-AA81-B337FDBC9170}" srcOrd="1" destOrd="0" presId="urn:microsoft.com/office/officeart/2008/layout/HorizontalMultiLevelHierarchy"/>
    <dgm:cxn modelId="{15E7E889-0182-4A78-9584-4FD9449E8FD8}" type="presParOf" srcId="{CBFEE223-8FE3-49CB-AA81-B337FDBC9170}" destId="{E5642367-9C71-484A-88E2-25B11B801C21}" srcOrd="0" destOrd="0" presId="urn:microsoft.com/office/officeart/2008/layout/HorizontalMultiLevelHierarchy"/>
    <dgm:cxn modelId="{4730C0F6-0AC6-4BF9-A42B-066F24DA4D54}" type="presParOf" srcId="{CBFEE223-8FE3-49CB-AA81-B337FDBC9170}" destId="{AD578D6E-31BA-4051-9A43-13D586CC729F}" srcOrd="1" destOrd="0" presId="urn:microsoft.com/office/officeart/2008/layout/HorizontalMultiLevelHierarchy"/>
    <dgm:cxn modelId="{8CD2683D-324D-4714-8D4F-5EC1EA62BA35}" type="presParOf" srcId="{AD578D6E-31BA-4051-9A43-13D586CC729F}" destId="{AEB7E721-6B95-440B-8925-B329F6E6FB9E}" srcOrd="0" destOrd="0" presId="urn:microsoft.com/office/officeart/2008/layout/HorizontalMultiLevelHierarchy"/>
    <dgm:cxn modelId="{97B26921-5E0A-460D-90D6-639B3D17063E}" type="presParOf" srcId="{AEB7E721-6B95-440B-8925-B329F6E6FB9E}" destId="{2F8D0EAD-A2E1-4063-80E8-7B8934291EE3}" srcOrd="0" destOrd="0" presId="urn:microsoft.com/office/officeart/2008/layout/HorizontalMultiLevelHierarchy"/>
    <dgm:cxn modelId="{78F5C5AA-7C40-4DCA-98B6-B6FFC34940B1}" type="presParOf" srcId="{AD578D6E-31BA-4051-9A43-13D586CC729F}" destId="{A0E69BD9-2B68-49BD-A9C7-35C66656524D}" srcOrd="1" destOrd="0" presId="urn:microsoft.com/office/officeart/2008/layout/HorizontalMultiLevelHierarchy"/>
    <dgm:cxn modelId="{D6A20B85-0F07-4A44-8C58-8D4F0FBF2AF4}" type="presParOf" srcId="{A0E69BD9-2B68-49BD-A9C7-35C66656524D}" destId="{9547173F-FE80-4C06-A6AE-1C9C77B2AB59}" srcOrd="0" destOrd="0" presId="urn:microsoft.com/office/officeart/2008/layout/HorizontalMultiLevelHierarchy"/>
    <dgm:cxn modelId="{D1456B35-8BE6-4522-ADC9-FEE0046D5470}" type="presParOf" srcId="{A0E69BD9-2B68-49BD-A9C7-35C66656524D}" destId="{AEB92729-82C7-456E-8BE7-F505A2965694}" srcOrd="1" destOrd="0" presId="urn:microsoft.com/office/officeart/2008/layout/HorizontalMultiLevelHierarchy"/>
    <dgm:cxn modelId="{FE7E8CBA-80C8-49BA-94CA-E516D96C8FA7}" type="presParOf" srcId="{AEB92729-82C7-456E-8BE7-F505A2965694}" destId="{CE5CF04E-1211-436B-B2A8-48FDD91334E3}" srcOrd="0" destOrd="0" presId="urn:microsoft.com/office/officeart/2008/layout/HorizontalMultiLevelHierarchy"/>
    <dgm:cxn modelId="{AA4DDEA9-D103-4EDC-8B3C-88EDC847DFF2}" type="presParOf" srcId="{CE5CF04E-1211-436B-B2A8-48FDD91334E3}" destId="{2F988C4C-EF15-4581-A702-77655FF80736}" srcOrd="0" destOrd="0" presId="urn:microsoft.com/office/officeart/2008/layout/HorizontalMultiLevelHierarchy"/>
    <dgm:cxn modelId="{33BDBDF9-FE14-43AC-A236-A625455E9B71}" type="presParOf" srcId="{AEB92729-82C7-456E-8BE7-F505A2965694}" destId="{248E8160-2BEB-4C75-A57E-E6FFFFE8445A}" srcOrd="1" destOrd="0" presId="urn:microsoft.com/office/officeart/2008/layout/HorizontalMultiLevelHierarchy"/>
    <dgm:cxn modelId="{BDBD7522-ADBB-4CFA-95D1-2CE89CE0B86A}" type="presParOf" srcId="{248E8160-2BEB-4C75-A57E-E6FFFFE8445A}" destId="{4B012EB2-C3CA-44FB-AB3C-A616C38CE29D}" srcOrd="0" destOrd="0" presId="urn:microsoft.com/office/officeart/2008/layout/HorizontalMultiLevelHierarchy"/>
    <dgm:cxn modelId="{F04351F8-E9E4-4E2F-B342-30B8C0DABDF5}" type="presParOf" srcId="{248E8160-2BEB-4C75-A57E-E6FFFFE8445A}" destId="{726F450F-1C97-45D5-806E-6C3E1B305355}" srcOrd="1" destOrd="0" presId="urn:microsoft.com/office/officeart/2008/layout/HorizontalMultiLevelHierarchy"/>
    <dgm:cxn modelId="{7B1AA239-ED59-47F8-B43A-9C010DE6E382}" type="presParOf" srcId="{726F450F-1C97-45D5-806E-6C3E1B305355}" destId="{5A5C8335-FDA9-405C-8838-85888C86282E}" srcOrd="0" destOrd="0" presId="urn:microsoft.com/office/officeart/2008/layout/HorizontalMultiLevelHierarchy"/>
    <dgm:cxn modelId="{48A613EB-16A9-4705-8BA0-46DB8D8685E5}" type="presParOf" srcId="{5A5C8335-FDA9-405C-8838-85888C86282E}" destId="{0CD1EB8F-6A28-420D-9414-D149A9F01B7F}" srcOrd="0" destOrd="0" presId="urn:microsoft.com/office/officeart/2008/layout/HorizontalMultiLevelHierarchy"/>
    <dgm:cxn modelId="{69B28990-BAB9-4D4E-951B-25849A467AFE}" type="presParOf" srcId="{726F450F-1C97-45D5-806E-6C3E1B305355}" destId="{A8310087-B669-4CF4-A44A-DBB8AB09A3FF}" srcOrd="1" destOrd="0" presId="urn:microsoft.com/office/officeart/2008/layout/HorizontalMultiLevelHierarchy"/>
    <dgm:cxn modelId="{0DE01F31-286B-4A20-B68B-0E2FEF89D219}" type="presParOf" srcId="{A8310087-B669-4CF4-A44A-DBB8AB09A3FF}" destId="{ACCAFA33-B618-466D-B56D-2517DF70FD51}" srcOrd="0" destOrd="0" presId="urn:microsoft.com/office/officeart/2008/layout/HorizontalMultiLevelHierarchy"/>
    <dgm:cxn modelId="{E64E29CB-65BA-401F-B46C-D0754CCCD0EC}" type="presParOf" srcId="{A8310087-B669-4CF4-A44A-DBB8AB09A3FF}" destId="{9D24B507-34A6-4744-9CFF-5A72165A30A4}" srcOrd="1" destOrd="0" presId="urn:microsoft.com/office/officeart/2008/layout/HorizontalMultiLevelHierarchy"/>
    <dgm:cxn modelId="{A013324D-88D6-4B7F-AF73-527B34E0B704}" type="presParOf" srcId="{18B4922C-C3F3-49D4-B506-2D2B84497725}" destId="{56E20F63-8CC6-4227-96E4-8BC8EA23C9E9}" srcOrd="16" destOrd="0" presId="urn:microsoft.com/office/officeart/2008/layout/HorizontalMultiLevelHierarchy"/>
    <dgm:cxn modelId="{8E5395D7-2662-4DA4-8438-16EB3354AD8E}" type="presParOf" srcId="{56E20F63-8CC6-4227-96E4-8BC8EA23C9E9}" destId="{6A7B583E-8F22-4DD8-B445-2E39CEE5D171}" srcOrd="0" destOrd="0" presId="urn:microsoft.com/office/officeart/2008/layout/HorizontalMultiLevelHierarchy"/>
    <dgm:cxn modelId="{30B6582A-0DB8-4FDB-8D7D-752481434ACD}" type="presParOf" srcId="{18B4922C-C3F3-49D4-B506-2D2B84497725}" destId="{F13EE436-482D-425E-9A52-FF1E06949ED9}" srcOrd="17" destOrd="0" presId="urn:microsoft.com/office/officeart/2008/layout/HorizontalMultiLevelHierarchy"/>
    <dgm:cxn modelId="{B023346E-3157-4743-85C6-AC4B40FDFC87}" type="presParOf" srcId="{F13EE436-482D-425E-9A52-FF1E06949ED9}" destId="{418FFE72-833E-4B4E-B14F-7FB5C827D49D}" srcOrd="0" destOrd="0" presId="urn:microsoft.com/office/officeart/2008/layout/HorizontalMultiLevelHierarchy"/>
    <dgm:cxn modelId="{7440876B-E7B0-40A4-B9AB-33AF4192BB30}" type="presParOf" srcId="{F13EE436-482D-425E-9A52-FF1E06949ED9}" destId="{2ECFCDDB-47ED-4690-9861-73596119BDDF}" srcOrd="1" destOrd="0" presId="urn:microsoft.com/office/officeart/2008/layout/HorizontalMultiLevelHierarchy"/>
    <dgm:cxn modelId="{68F7E093-65CE-45B8-AA13-3FF74E233A50}" type="presParOf" srcId="{2ECFCDDB-47ED-4690-9861-73596119BDDF}" destId="{66AA8957-C50D-41BF-9862-DA12F0498734}" srcOrd="0" destOrd="0" presId="urn:microsoft.com/office/officeart/2008/layout/HorizontalMultiLevelHierarchy"/>
    <dgm:cxn modelId="{86492DF0-DF74-4D76-B480-FA17AD95FC28}" type="presParOf" srcId="{66AA8957-C50D-41BF-9862-DA12F0498734}" destId="{8ED960E3-D98F-4156-8004-E39C4CC85B40}" srcOrd="0" destOrd="0" presId="urn:microsoft.com/office/officeart/2008/layout/HorizontalMultiLevelHierarchy"/>
    <dgm:cxn modelId="{77788B93-B491-4CA4-A132-A3D2C463DB91}" type="presParOf" srcId="{2ECFCDDB-47ED-4690-9861-73596119BDDF}" destId="{6BB95407-0051-4510-80BE-875DA85E822A}" srcOrd="1" destOrd="0" presId="urn:microsoft.com/office/officeart/2008/layout/HorizontalMultiLevelHierarchy"/>
    <dgm:cxn modelId="{45449A82-8493-4DD2-881A-498658DCD935}" type="presParOf" srcId="{6BB95407-0051-4510-80BE-875DA85E822A}" destId="{FBAE4D57-6AAA-4891-9139-FDE52C92C1B3}" srcOrd="0" destOrd="0" presId="urn:microsoft.com/office/officeart/2008/layout/HorizontalMultiLevelHierarchy"/>
    <dgm:cxn modelId="{004112A3-060B-4428-934A-9C93CD2F5CAD}" type="presParOf" srcId="{6BB95407-0051-4510-80BE-875DA85E822A}" destId="{A4FA87DB-9641-46F9-82BB-D9559048954C}" srcOrd="1" destOrd="0" presId="urn:microsoft.com/office/officeart/2008/layout/HorizontalMultiLevelHierarchy"/>
    <dgm:cxn modelId="{BEEBC56C-E3BA-492F-ADB8-EC90681D9E61}" type="presParOf" srcId="{A4FA87DB-9641-46F9-82BB-D9559048954C}" destId="{1F200706-0526-4E27-89B5-65AB1D66E7DD}" srcOrd="0" destOrd="0" presId="urn:microsoft.com/office/officeart/2008/layout/HorizontalMultiLevelHierarchy"/>
    <dgm:cxn modelId="{D88C6A52-0CEC-4DE1-A746-4B8D9B03BCE6}" type="presParOf" srcId="{1F200706-0526-4E27-89B5-65AB1D66E7DD}" destId="{8F0B1461-5981-48B7-A0F5-55815C0F150F}" srcOrd="0" destOrd="0" presId="urn:microsoft.com/office/officeart/2008/layout/HorizontalMultiLevelHierarchy"/>
    <dgm:cxn modelId="{6A48BB7E-B9EB-4988-B9C0-1501EF554243}" type="presParOf" srcId="{A4FA87DB-9641-46F9-82BB-D9559048954C}" destId="{1916C559-CB69-4E29-A101-72AD021F60D0}" srcOrd="1" destOrd="0" presId="urn:microsoft.com/office/officeart/2008/layout/HorizontalMultiLevelHierarchy"/>
    <dgm:cxn modelId="{EAD06EAD-5D45-47F9-AA00-9BFF37FDCA1B}" type="presParOf" srcId="{1916C559-CB69-4E29-A101-72AD021F60D0}" destId="{E8723CD9-2B39-4377-99ED-9F80DD3198B3}" srcOrd="0" destOrd="0" presId="urn:microsoft.com/office/officeart/2008/layout/HorizontalMultiLevelHierarchy"/>
    <dgm:cxn modelId="{0A2F2598-AC07-477C-846E-E8FF547F3BB5}" type="presParOf" srcId="{1916C559-CB69-4E29-A101-72AD021F60D0}" destId="{CDEFE606-36C3-4AE2-B1AB-FFA3ADC0D1A8}" srcOrd="1" destOrd="0" presId="urn:microsoft.com/office/officeart/2008/layout/HorizontalMultiLevelHierarchy"/>
    <dgm:cxn modelId="{EFB5BE7B-915D-4A92-AE4C-7016FB48DCEA}" type="presParOf" srcId="{CDEFE606-36C3-4AE2-B1AB-FFA3ADC0D1A8}" destId="{C6378125-1100-4F55-8C1B-B6618483EB89}" srcOrd="0" destOrd="0" presId="urn:microsoft.com/office/officeart/2008/layout/HorizontalMultiLevelHierarchy"/>
    <dgm:cxn modelId="{50821174-D1F4-4B46-A15F-55EE37E1D89C}" type="presParOf" srcId="{C6378125-1100-4F55-8C1B-B6618483EB89}" destId="{E970C969-04C5-435F-8680-63F33A389152}" srcOrd="0" destOrd="0" presId="urn:microsoft.com/office/officeart/2008/layout/HorizontalMultiLevelHierarchy"/>
    <dgm:cxn modelId="{6D88861B-1DC2-480E-B7F2-7707A9000A32}" type="presParOf" srcId="{CDEFE606-36C3-4AE2-B1AB-FFA3ADC0D1A8}" destId="{B198A462-03CA-4CB2-9E7C-885F689A78F0}" srcOrd="1" destOrd="0" presId="urn:microsoft.com/office/officeart/2008/layout/HorizontalMultiLevelHierarchy"/>
    <dgm:cxn modelId="{9CF40F93-99A7-448F-A55D-C12AE3777736}" type="presParOf" srcId="{B198A462-03CA-4CB2-9E7C-885F689A78F0}" destId="{3CDADC71-713A-4812-811A-D9B97082C484}" srcOrd="0" destOrd="0" presId="urn:microsoft.com/office/officeart/2008/layout/HorizontalMultiLevelHierarchy"/>
    <dgm:cxn modelId="{FFC1B2E5-17F6-475F-9985-F93575AEADF9}" type="presParOf" srcId="{B198A462-03CA-4CB2-9E7C-885F689A78F0}" destId="{526D3147-6D5B-4C52-8C25-69A049BA2D3F}" srcOrd="1" destOrd="0" presId="urn:microsoft.com/office/officeart/2008/layout/HorizontalMultiLevelHierarchy"/>
    <dgm:cxn modelId="{3E20A17C-ADAD-43A3-8B91-EE42EF7184BB}" type="presParOf" srcId="{526D3147-6D5B-4C52-8C25-69A049BA2D3F}" destId="{948805E5-BD22-412F-873C-B5812838FBB7}" srcOrd="0" destOrd="0" presId="urn:microsoft.com/office/officeart/2008/layout/HorizontalMultiLevelHierarchy"/>
    <dgm:cxn modelId="{0DB39A81-D966-40D7-8F8F-18F1B0E3529C}" type="presParOf" srcId="{948805E5-BD22-412F-873C-B5812838FBB7}" destId="{34176F35-6650-446A-B18D-CD3C7D2C3688}" srcOrd="0" destOrd="0" presId="urn:microsoft.com/office/officeart/2008/layout/HorizontalMultiLevelHierarchy"/>
    <dgm:cxn modelId="{F8D8CB96-DB4D-4CCC-B0F4-3610C5BB8BF4}" type="presParOf" srcId="{526D3147-6D5B-4C52-8C25-69A049BA2D3F}" destId="{D041036B-117F-4147-9758-E9D06048698E}" srcOrd="1" destOrd="0" presId="urn:microsoft.com/office/officeart/2008/layout/HorizontalMultiLevelHierarchy"/>
    <dgm:cxn modelId="{CD663060-8E09-4DE3-8449-945068ED8EDC}" type="presParOf" srcId="{D041036B-117F-4147-9758-E9D06048698E}" destId="{E16F466D-6113-4983-A0BD-EB3E2D7B4E4A}" srcOrd="0" destOrd="0" presId="urn:microsoft.com/office/officeart/2008/layout/HorizontalMultiLevelHierarchy"/>
    <dgm:cxn modelId="{84E1CF17-2BED-4608-A527-16C185855A93}" type="presParOf" srcId="{D041036B-117F-4147-9758-E9D06048698E}" destId="{A4E0903F-66DD-4414-B820-4BDF97CEFE10}" srcOrd="1" destOrd="0" presId="urn:microsoft.com/office/officeart/2008/layout/HorizontalMultiLevelHierarchy"/>
    <dgm:cxn modelId="{E524F541-D0FC-4803-B8AF-E9E49E926E26}" type="presParOf" srcId="{18B4922C-C3F3-49D4-B506-2D2B84497725}" destId="{FC1536F8-50BF-46EF-837A-A07CDCC37EB5}" srcOrd="18" destOrd="0" presId="urn:microsoft.com/office/officeart/2008/layout/HorizontalMultiLevelHierarchy"/>
    <dgm:cxn modelId="{8CB7AA82-432E-449D-A74F-50096C9B7DE0}" type="presParOf" srcId="{FC1536F8-50BF-46EF-837A-A07CDCC37EB5}" destId="{8B85FB76-42B9-44AC-8081-E7E17F214DAD}" srcOrd="0" destOrd="0" presId="urn:microsoft.com/office/officeart/2008/layout/HorizontalMultiLevelHierarchy"/>
    <dgm:cxn modelId="{49D9EB1B-68D9-42C5-9D78-FD4379227D30}" type="presParOf" srcId="{18B4922C-C3F3-49D4-B506-2D2B84497725}" destId="{3A955AA6-E323-49C7-B831-D71A0C782B85}" srcOrd="19" destOrd="0" presId="urn:microsoft.com/office/officeart/2008/layout/HorizontalMultiLevelHierarchy"/>
    <dgm:cxn modelId="{64F704E4-E906-48C8-8485-185D931EA043}" type="presParOf" srcId="{3A955AA6-E323-49C7-B831-D71A0C782B85}" destId="{DE670341-F516-487D-BC56-C5712809EC12}" srcOrd="0" destOrd="0" presId="urn:microsoft.com/office/officeart/2008/layout/HorizontalMultiLevelHierarchy"/>
    <dgm:cxn modelId="{5156168F-F7D2-406D-A37F-35580D8D6C05}" type="presParOf" srcId="{3A955AA6-E323-49C7-B831-D71A0C782B85}" destId="{8877B26E-FE4A-419D-B89B-85702976F74B}" srcOrd="1" destOrd="0" presId="urn:microsoft.com/office/officeart/2008/layout/HorizontalMultiLevelHierarchy"/>
    <dgm:cxn modelId="{9AE11834-B89D-4F36-B3E6-68A83DEFFFD2}" type="presParOf" srcId="{8877B26E-FE4A-419D-B89B-85702976F74B}" destId="{54E98CAE-767B-4FF2-95A2-1E397CC5C206}" srcOrd="0" destOrd="0" presId="urn:microsoft.com/office/officeart/2008/layout/HorizontalMultiLevelHierarchy"/>
    <dgm:cxn modelId="{618EEB1A-0056-4E0D-B4DC-A3BA9C61F6F5}" type="presParOf" srcId="{54E98CAE-767B-4FF2-95A2-1E397CC5C206}" destId="{B6A0EBD7-1A1D-4A51-8B99-D926E9C9BE32}" srcOrd="0" destOrd="0" presId="urn:microsoft.com/office/officeart/2008/layout/HorizontalMultiLevelHierarchy"/>
    <dgm:cxn modelId="{CD30C3CE-8D78-4CAE-86E0-7CC49F42C75E}" type="presParOf" srcId="{8877B26E-FE4A-419D-B89B-85702976F74B}" destId="{3BF141E2-C0E9-4F9A-BBC0-7DFACB837492}" srcOrd="1" destOrd="0" presId="urn:microsoft.com/office/officeart/2008/layout/HorizontalMultiLevelHierarchy"/>
    <dgm:cxn modelId="{4F2CE9FA-7EBE-40EC-975E-EF286109255F}" type="presParOf" srcId="{3BF141E2-C0E9-4F9A-BBC0-7DFACB837492}" destId="{0CB537E6-7D1E-49B3-B1E6-5FD28936A840}" srcOrd="0" destOrd="0" presId="urn:microsoft.com/office/officeart/2008/layout/HorizontalMultiLevelHierarchy"/>
    <dgm:cxn modelId="{DD929481-9582-48CD-B8E3-ADC5660F1318}" type="presParOf" srcId="{3BF141E2-C0E9-4F9A-BBC0-7DFACB837492}" destId="{F7AEF62A-73CB-4210-814A-37468EFB9CCF}" srcOrd="1" destOrd="0" presId="urn:microsoft.com/office/officeart/2008/layout/HorizontalMultiLevelHierarchy"/>
    <dgm:cxn modelId="{D3CF5346-F057-49F9-B890-842A7442EBAF}" type="presParOf" srcId="{F7AEF62A-73CB-4210-814A-37468EFB9CCF}" destId="{B21D5D76-A28E-4413-A67E-DF90C019B335}" srcOrd="0" destOrd="0" presId="urn:microsoft.com/office/officeart/2008/layout/HorizontalMultiLevelHierarchy"/>
    <dgm:cxn modelId="{B394384B-414C-4B66-AEDD-E208FC35DDFB}" type="presParOf" srcId="{B21D5D76-A28E-4413-A67E-DF90C019B335}" destId="{E920C17E-ADC5-4AE1-9BF3-DA468C676343}" srcOrd="0" destOrd="0" presId="urn:microsoft.com/office/officeart/2008/layout/HorizontalMultiLevelHierarchy"/>
    <dgm:cxn modelId="{A0F7D52A-3C75-42B5-9BD1-C5B185E71C9A}" type="presParOf" srcId="{F7AEF62A-73CB-4210-814A-37468EFB9CCF}" destId="{36C7F997-6CEC-4B45-97FD-B2120A6FFDBB}" srcOrd="1" destOrd="0" presId="urn:microsoft.com/office/officeart/2008/layout/HorizontalMultiLevelHierarchy"/>
    <dgm:cxn modelId="{91864AD7-B204-4F47-90B6-837B930D0019}" type="presParOf" srcId="{36C7F997-6CEC-4B45-97FD-B2120A6FFDBB}" destId="{973767C1-E598-4999-96F6-D5E7F7D01A2D}" srcOrd="0" destOrd="0" presId="urn:microsoft.com/office/officeart/2008/layout/HorizontalMultiLevelHierarchy"/>
    <dgm:cxn modelId="{B042DD86-DB5D-4788-AD54-4E05455AEB8F}" type="presParOf" srcId="{36C7F997-6CEC-4B45-97FD-B2120A6FFDBB}" destId="{592265B2-C847-49A9-864F-44B95C40CE6C}" srcOrd="1" destOrd="0" presId="urn:microsoft.com/office/officeart/2008/layout/HorizontalMultiLevelHierarchy"/>
    <dgm:cxn modelId="{EA3349B8-556E-4E62-AC84-570A5425EFE0}" type="presParOf" srcId="{592265B2-C847-49A9-864F-44B95C40CE6C}" destId="{CBEBAC50-D2AA-4E28-9407-A0A604800273}" srcOrd="0" destOrd="0" presId="urn:microsoft.com/office/officeart/2008/layout/HorizontalMultiLevelHierarchy"/>
    <dgm:cxn modelId="{C645B3CB-02DE-4AE6-82A1-EB415427FB91}" type="presParOf" srcId="{CBEBAC50-D2AA-4E28-9407-A0A604800273}" destId="{442A8DF8-2DF5-46CB-B91B-9607C6FAF36E}" srcOrd="0" destOrd="0" presId="urn:microsoft.com/office/officeart/2008/layout/HorizontalMultiLevelHierarchy"/>
    <dgm:cxn modelId="{20B3CF93-E8CA-4609-BA4E-85B243A1BDAB}" type="presParOf" srcId="{592265B2-C847-49A9-864F-44B95C40CE6C}" destId="{6C7D956C-5B5C-4C74-888E-536E05DAB3A2}" srcOrd="1" destOrd="0" presId="urn:microsoft.com/office/officeart/2008/layout/HorizontalMultiLevelHierarchy"/>
    <dgm:cxn modelId="{DADC0ACC-36D6-49AB-A903-C9A380856EEB}" type="presParOf" srcId="{6C7D956C-5B5C-4C74-888E-536E05DAB3A2}" destId="{3C8A24F0-39BD-4781-9CBF-F7DDF613E168}" srcOrd="0" destOrd="0" presId="urn:microsoft.com/office/officeart/2008/layout/HorizontalMultiLevelHierarchy"/>
    <dgm:cxn modelId="{354B80FA-5D63-416B-A788-5F66C52BF3FC}" type="presParOf" srcId="{6C7D956C-5B5C-4C74-888E-536E05DAB3A2}" destId="{211A3F82-0668-40D5-AAD1-7E7B373EFD90}" srcOrd="1" destOrd="0" presId="urn:microsoft.com/office/officeart/2008/layout/HorizontalMultiLevelHierarchy"/>
    <dgm:cxn modelId="{1AB3EA81-EDB3-49C6-B3FE-D951243FDCFF}" type="presParOf" srcId="{211A3F82-0668-40D5-AAD1-7E7B373EFD90}" destId="{07D85FFA-062D-49F3-93FC-CF4BC0A4DD51}" srcOrd="0" destOrd="0" presId="urn:microsoft.com/office/officeart/2008/layout/HorizontalMultiLevelHierarchy"/>
    <dgm:cxn modelId="{59352400-E11F-436D-896A-9EDC6B633B1B}" type="presParOf" srcId="{07D85FFA-062D-49F3-93FC-CF4BC0A4DD51}" destId="{D286130E-9010-43F9-B60B-38EA2B888804}" srcOrd="0" destOrd="0" presId="urn:microsoft.com/office/officeart/2008/layout/HorizontalMultiLevelHierarchy"/>
    <dgm:cxn modelId="{5698E490-C0FF-4A1C-8BB2-18E8D30E051B}" type="presParOf" srcId="{211A3F82-0668-40D5-AAD1-7E7B373EFD90}" destId="{A3FDAFF5-A463-44BE-A472-7CA2181CB55A}" srcOrd="1" destOrd="0" presId="urn:microsoft.com/office/officeart/2008/layout/HorizontalMultiLevelHierarchy"/>
    <dgm:cxn modelId="{7FB56829-C3DA-4368-9574-7CDD104D386C}" type="presParOf" srcId="{A3FDAFF5-A463-44BE-A472-7CA2181CB55A}" destId="{6702C7F8-4DFB-49E2-9919-E2DE784FDAFA}" srcOrd="0" destOrd="0" presId="urn:microsoft.com/office/officeart/2008/layout/HorizontalMultiLevelHierarchy"/>
    <dgm:cxn modelId="{2F44110F-8B1E-49B3-98C5-B61CD25398B8}" type="presParOf" srcId="{A3FDAFF5-A463-44BE-A472-7CA2181CB55A}" destId="{9BE1663D-3D4E-4254-A11F-09FEEADE3F40}" srcOrd="1" destOrd="0" presId="urn:microsoft.com/office/officeart/2008/layout/HorizontalMultiLevelHierarchy"/>
    <dgm:cxn modelId="{C99BD45F-3DD5-40A3-A88B-EF9949159E2A}" type="presParOf" srcId="{18B4922C-C3F3-49D4-B506-2D2B84497725}" destId="{2A7E48B1-9649-4554-8F34-D42788D56269}" srcOrd="20" destOrd="0" presId="urn:microsoft.com/office/officeart/2008/layout/HorizontalMultiLevelHierarchy"/>
    <dgm:cxn modelId="{027110F5-819F-4EA9-8701-41C24456EDCF}" type="presParOf" srcId="{2A7E48B1-9649-4554-8F34-D42788D56269}" destId="{FE77F6B9-6B17-48D1-8CE0-7A629C5B9901}" srcOrd="0" destOrd="0" presId="urn:microsoft.com/office/officeart/2008/layout/HorizontalMultiLevelHierarchy"/>
    <dgm:cxn modelId="{2FFD04D3-8679-43EE-B4E5-176F7CF3DFCF}" type="presParOf" srcId="{18B4922C-C3F3-49D4-B506-2D2B84497725}" destId="{52554036-536A-43B6-8047-CDD1830DF1BB}" srcOrd="21" destOrd="0" presId="urn:microsoft.com/office/officeart/2008/layout/HorizontalMultiLevelHierarchy"/>
    <dgm:cxn modelId="{7838C796-CDDE-4038-93BE-E4DEF13DAA92}" type="presParOf" srcId="{52554036-536A-43B6-8047-CDD1830DF1BB}" destId="{17D16495-D545-496E-8E9F-A5BEF155FE61}" srcOrd="0" destOrd="0" presId="urn:microsoft.com/office/officeart/2008/layout/HorizontalMultiLevelHierarchy"/>
    <dgm:cxn modelId="{EEEC2FEF-256B-4E1A-A42A-4E70F19170E3}" type="presParOf" srcId="{52554036-536A-43B6-8047-CDD1830DF1BB}" destId="{711CC8EC-DB42-47B5-A18D-A4B9B7777D36}" srcOrd="1" destOrd="0" presId="urn:microsoft.com/office/officeart/2008/layout/HorizontalMultiLevelHierarchy"/>
    <dgm:cxn modelId="{876756D6-96BE-4EE1-A8DA-97E0B417AA25}" type="presParOf" srcId="{711CC8EC-DB42-47B5-A18D-A4B9B7777D36}" destId="{8C239BC4-F3B6-41FC-9646-582AC69C14D2}" srcOrd="0" destOrd="0" presId="urn:microsoft.com/office/officeart/2008/layout/HorizontalMultiLevelHierarchy"/>
    <dgm:cxn modelId="{C346DE9F-0EC5-4923-ADD4-59D16839FA7B}" type="presParOf" srcId="{8C239BC4-F3B6-41FC-9646-582AC69C14D2}" destId="{C6630ADB-800B-4F2C-88A9-42FFA760E509}" srcOrd="0" destOrd="0" presId="urn:microsoft.com/office/officeart/2008/layout/HorizontalMultiLevelHierarchy"/>
    <dgm:cxn modelId="{E5059A48-1B67-40AD-A149-B90B10EB9D72}" type="presParOf" srcId="{711CC8EC-DB42-47B5-A18D-A4B9B7777D36}" destId="{F90B2978-C1C9-4E0B-8514-982C1DFA8096}" srcOrd="1" destOrd="0" presId="urn:microsoft.com/office/officeart/2008/layout/HorizontalMultiLevelHierarchy"/>
    <dgm:cxn modelId="{F5660DCC-6C25-47FD-B0EC-2A6364311B55}" type="presParOf" srcId="{F90B2978-C1C9-4E0B-8514-982C1DFA8096}" destId="{580D4EE8-B7C2-4113-AC1E-174B8C584AD0}" srcOrd="0" destOrd="0" presId="urn:microsoft.com/office/officeart/2008/layout/HorizontalMultiLevelHierarchy"/>
    <dgm:cxn modelId="{163F3DAE-00FB-494E-A4E8-BB85FEC0675D}" type="presParOf" srcId="{F90B2978-C1C9-4E0B-8514-982C1DFA8096}" destId="{C112A347-ED1C-4832-A582-AE741CD7E244}" srcOrd="1" destOrd="0" presId="urn:microsoft.com/office/officeart/2008/layout/HorizontalMultiLevelHierarchy"/>
    <dgm:cxn modelId="{EAB52AD4-913E-4850-9745-37893FEED671}" type="presParOf" srcId="{C112A347-ED1C-4832-A582-AE741CD7E244}" destId="{37932D02-5163-4514-ABDC-A8DCC048C409}" srcOrd="0" destOrd="0" presId="urn:microsoft.com/office/officeart/2008/layout/HorizontalMultiLevelHierarchy"/>
    <dgm:cxn modelId="{96A43CCB-202B-471C-B220-9726AD03CC87}" type="presParOf" srcId="{37932D02-5163-4514-ABDC-A8DCC048C409}" destId="{E9D8FC35-C2C9-4EC4-AFFC-A1DA03432D95}" srcOrd="0" destOrd="0" presId="urn:microsoft.com/office/officeart/2008/layout/HorizontalMultiLevelHierarchy"/>
    <dgm:cxn modelId="{BDB31892-15DC-4BAF-AE1B-85976DA096E4}" type="presParOf" srcId="{C112A347-ED1C-4832-A582-AE741CD7E244}" destId="{7A7060C3-4F65-46F8-889E-D6E3B7C7A6BA}" srcOrd="1" destOrd="0" presId="urn:microsoft.com/office/officeart/2008/layout/HorizontalMultiLevelHierarchy"/>
    <dgm:cxn modelId="{22C8B7EB-3BD1-43F2-8CCE-917B6CC93D0D}" type="presParOf" srcId="{7A7060C3-4F65-46F8-889E-D6E3B7C7A6BA}" destId="{8DA0F253-D832-41B7-8D28-6A171B54B66A}" srcOrd="0" destOrd="0" presId="urn:microsoft.com/office/officeart/2008/layout/HorizontalMultiLevelHierarchy"/>
    <dgm:cxn modelId="{85C19AB2-14AB-4CC5-8071-D733B5AC2C56}" type="presParOf" srcId="{7A7060C3-4F65-46F8-889E-D6E3B7C7A6BA}" destId="{ED652F03-86C0-4645-90D0-ABB3FEFC0A18}" srcOrd="1" destOrd="0" presId="urn:microsoft.com/office/officeart/2008/layout/HorizontalMultiLevelHierarchy"/>
    <dgm:cxn modelId="{F3EFB4DC-580F-4E77-B056-1EFB9E11B3A1}" type="presParOf" srcId="{ED652F03-86C0-4645-90D0-ABB3FEFC0A18}" destId="{1C438F90-6BED-488C-8A43-598EB488C141}" srcOrd="0" destOrd="0" presId="urn:microsoft.com/office/officeart/2008/layout/HorizontalMultiLevelHierarchy"/>
    <dgm:cxn modelId="{3E8707D7-B7A1-4DB0-B8A4-AA24DBD0491D}" type="presParOf" srcId="{1C438F90-6BED-488C-8A43-598EB488C141}" destId="{C4B2FA26-FB82-44F5-A20F-441FB58AE748}" srcOrd="0" destOrd="0" presId="urn:microsoft.com/office/officeart/2008/layout/HorizontalMultiLevelHierarchy"/>
    <dgm:cxn modelId="{622EBDF1-9260-4FDC-872B-0FC261EACE82}" type="presParOf" srcId="{ED652F03-86C0-4645-90D0-ABB3FEFC0A18}" destId="{BA56815E-5792-4D46-B5EA-57CAE5B5A95B}" srcOrd="1" destOrd="0" presId="urn:microsoft.com/office/officeart/2008/layout/HorizontalMultiLevelHierarchy"/>
    <dgm:cxn modelId="{93FF23D4-4C1A-4A52-8D1B-67ECE91DE6E4}" type="presParOf" srcId="{BA56815E-5792-4D46-B5EA-57CAE5B5A95B}" destId="{02735548-81FB-4C00-BC3B-4F60A7D52580}" srcOrd="0" destOrd="0" presId="urn:microsoft.com/office/officeart/2008/layout/HorizontalMultiLevelHierarchy"/>
    <dgm:cxn modelId="{B357C2A4-FAD6-4B75-B46A-26E55C085349}" type="presParOf" srcId="{BA56815E-5792-4D46-B5EA-57CAE5B5A95B}" destId="{2B42003A-8FB5-47E2-973F-4B1BFACE9066}" srcOrd="1" destOrd="0" presId="urn:microsoft.com/office/officeart/2008/layout/HorizontalMultiLevelHierarchy"/>
    <dgm:cxn modelId="{88EFA2D5-3B97-47F8-8824-CDCE82EE64D6}" type="presParOf" srcId="{2B42003A-8FB5-47E2-973F-4B1BFACE9066}" destId="{54465839-4CE3-4B15-B4BC-83501A3240E4}" srcOrd="0" destOrd="0" presId="urn:microsoft.com/office/officeart/2008/layout/HorizontalMultiLevelHierarchy"/>
    <dgm:cxn modelId="{10903D64-01CB-4956-AE4F-D24BE0F3460B}" type="presParOf" srcId="{54465839-4CE3-4B15-B4BC-83501A3240E4}" destId="{EF07FCC4-CBB6-4E8A-A703-49A15E213648}" srcOrd="0" destOrd="0" presId="urn:microsoft.com/office/officeart/2008/layout/HorizontalMultiLevelHierarchy"/>
    <dgm:cxn modelId="{22BC4416-E334-48F7-BAA4-31EE2A986C9A}" type="presParOf" srcId="{2B42003A-8FB5-47E2-973F-4B1BFACE9066}" destId="{DF5A3BB6-6327-4AA2-8484-B005FFA5A4FB}" srcOrd="1" destOrd="0" presId="urn:microsoft.com/office/officeart/2008/layout/HorizontalMultiLevelHierarchy"/>
    <dgm:cxn modelId="{5A7CBAA3-5899-4F89-9BA5-C4E8869A26E0}" type="presParOf" srcId="{DF5A3BB6-6327-4AA2-8484-B005FFA5A4FB}" destId="{91943300-1437-401D-B4E9-E4476316445E}" srcOrd="0" destOrd="0" presId="urn:microsoft.com/office/officeart/2008/layout/HorizontalMultiLevelHierarchy"/>
    <dgm:cxn modelId="{6A2930FD-781D-4705-8607-AD15F98CA62B}" type="presParOf" srcId="{DF5A3BB6-6327-4AA2-8484-B005FFA5A4FB}" destId="{0BEAC292-4EF7-46A7-895A-0C35C21AA8F6}" srcOrd="1" destOrd="0" presId="urn:microsoft.com/office/officeart/2008/layout/HorizontalMultiLevelHierarchy"/>
    <dgm:cxn modelId="{433D0515-311C-441E-AD5F-8D2264A17C4B}" type="presParOf" srcId="{18B4922C-C3F3-49D4-B506-2D2B84497725}" destId="{96F443A8-0B3A-4F57-A26C-DC17530FB1AC}" srcOrd="22" destOrd="0" presId="urn:microsoft.com/office/officeart/2008/layout/HorizontalMultiLevelHierarchy"/>
    <dgm:cxn modelId="{9C593D3E-9C64-4522-A890-147638F03DF4}" type="presParOf" srcId="{96F443A8-0B3A-4F57-A26C-DC17530FB1AC}" destId="{9DDAED70-AB32-48D7-BF1A-80DD66995CB3}" srcOrd="0" destOrd="0" presId="urn:microsoft.com/office/officeart/2008/layout/HorizontalMultiLevelHierarchy"/>
    <dgm:cxn modelId="{BE7A34A9-977D-43BD-B900-795BE738F1F0}" type="presParOf" srcId="{18B4922C-C3F3-49D4-B506-2D2B84497725}" destId="{8D1CD081-CF44-415A-AF88-8AAB8D937653}" srcOrd="23" destOrd="0" presId="urn:microsoft.com/office/officeart/2008/layout/HorizontalMultiLevelHierarchy"/>
    <dgm:cxn modelId="{8777A270-693D-4D3E-9E39-F1F501504EE6}" type="presParOf" srcId="{8D1CD081-CF44-415A-AF88-8AAB8D937653}" destId="{16537343-9D94-478D-B962-5C598C4CC5A0}" srcOrd="0" destOrd="0" presId="urn:microsoft.com/office/officeart/2008/layout/HorizontalMultiLevelHierarchy"/>
    <dgm:cxn modelId="{37BF4086-EF90-4510-B9A0-EC22DAF9F58B}" type="presParOf" srcId="{8D1CD081-CF44-415A-AF88-8AAB8D937653}" destId="{5DDD2503-1705-4570-A409-F212ACD4C0C1}" srcOrd="1" destOrd="0" presId="urn:microsoft.com/office/officeart/2008/layout/HorizontalMultiLevelHierarchy"/>
    <dgm:cxn modelId="{4EE268AB-0DD4-4210-9EBA-DC2C6265AC96}" type="presParOf" srcId="{5DDD2503-1705-4570-A409-F212ACD4C0C1}" destId="{24D77290-86CE-4204-9174-55E3C8C3933B}" srcOrd="0" destOrd="0" presId="urn:microsoft.com/office/officeart/2008/layout/HorizontalMultiLevelHierarchy"/>
    <dgm:cxn modelId="{7253FD9F-FD6F-46E2-A4F2-1034BA8258B4}" type="presParOf" srcId="{24D77290-86CE-4204-9174-55E3C8C3933B}" destId="{32BB94A2-D387-4B76-9271-A204C3E1C9A6}" srcOrd="0" destOrd="0" presId="urn:microsoft.com/office/officeart/2008/layout/HorizontalMultiLevelHierarchy"/>
    <dgm:cxn modelId="{A35C3D2C-600E-411B-A61E-88D727F0FB19}" type="presParOf" srcId="{5DDD2503-1705-4570-A409-F212ACD4C0C1}" destId="{3790211E-6605-431E-9340-D7076F0DED33}" srcOrd="1" destOrd="0" presId="urn:microsoft.com/office/officeart/2008/layout/HorizontalMultiLevelHierarchy"/>
    <dgm:cxn modelId="{12CECAAB-E44E-409F-9D51-D6AB4F1EE394}" type="presParOf" srcId="{3790211E-6605-431E-9340-D7076F0DED33}" destId="{1AE2FDD1-02CE-4130-8873-95D6CB221AD8}" srcOrd="0" destOrd="0" presId="urn:microsoft.com/office/officeart/2008/layout/HorizontalMultiLevelHierarchy"/>
    <dgm:cxn modelId="{6E5014FD-6234-46AD-9438-687C9072B8D3}" type="presParOf" srcId="{3790211E-6605-431E-9340-D7076F0DED33}" destId="{9878CD7C-3987-4197-B246-7B3C77C0005A}" srcOrd="1" destOrd="0" presId="urn:microsoft.com/office/officeart/2008/layout/HorizontalMultiLevelHierarchy"/>
    <dgm:cxn modelId="{C08CE7A7-A13C-4B77-9FF7-C622034F6D18}" type="presParOf" srcId="{9878CD7C-3987-4197-B246-7B3C77C0005A}" destId="{49C23D59-FF9A-41CE-8FE1-B9954440E4EA}" srcOrd="0" destOrd="0" presId="urn:microsoft.com/office/officeart/2008/layout/HorizontalMultiLevelHierarchy"/>
    <dgm:cxn modelId="{8F390DB2-26F9-42A3-956C-6EDAD7DF83B4}" type="presParOf" srcId="{49C23D59-FF9A-41CE-8FE1-B9954440E4EA}" destId="{5FE65E79-CEB7-4DC8-B884-8C1AE57C1268}" srcOrd="0" destOrd="0" presId="urn:microsoft.com/office/officeart/2008/layout/HorizontalMultiLevelHierarchy"/>
    <dgm:cxn modelId="{4FEBAAE1-DABD-4D07-8378-15D8B2EF15AF}" type="presParOf" srcId="{9878CD7C-3987-4197-B246-7B3C77C0005A}" destId="{781C5ECD-2232-4385-B277-8293C72BAC08}" srcOrd="1" destOrd="0" presId="urn:microsoft.com/office/officeart/2008/layout/HorizontalMultiLevelHierarchy"/>
    <dgm:cxn modelId="{7C682CEF-7912-4424-8FE5-6F3AE51CED13}" type="presParOf" srcId="{781C5ECD-2232-4385-B277-8293C72BAC08}" destId="{C95EBC75-9D46-479A-A70E-1F2791DD87A8}" srcOrd="0" destOrd="0" presId="urn:microsoft.com/office/officeart/2008/layout/HorizontalMultiLevelHierarchy"/>
    <dgm:cxn modelId="{5960253C-4E3B-4A93-B172-919D5697BC07}" type="presParOf" srcId="{781C5ECD-2232-4385-B277-8293C72BAC08}" destId="{F8841301-E307-4540-85FE-2AAA61EE2038}" srcOrd="1" destOrd="0" presId="urn:microsoft.com/office/officeart/2008/layout/HorizontalMultiLevelHierarchy"/>
    <dgm:cxn modelId="{C70D225A-B321-4C7C-B0E3-87ED79A699DD}" type="presParOf" srcId="{F8841301-E307-4540-85FE-2AAA61EE2038}" destId="{8B111EA7-EEAD-40E7-B7F9-2E5BFE34AB30}" srcOrd="0" destOrd="0" presId="urn:microsoft.com/office/officeart/2008/layout/HorizontalMultiLevelHierarchy"/>
    <dgm:cxn modelId="{0C3B542A-4913-40ED-A011-0C30B831C56F}" type="presParOf" srcId="{8B111EA7-EEAD-40E7-B7F9-2E5BFE34AB30}" destId="{65477280-D812-493C-A2DE-127B74B8565A}" srcOrd="0" destOrd="0" presId="urn:microsoft.com/office/officeart/2008/layout/HorizontalMultiLevelHierarchy"/>
    <dgm:cxn modelId="{3AF1827A-F7BC-49B6-97B7-780101C31EEF}" type="presParOf" srcId="{F8841301-E307-4540-85FE-2AAA61EE2038}" destId="{D2DD28F9-EC67-48CC-98EE-CF7D322D7FAF}" srcOrd="1" destOrd="0" presId="urn:microsoft.com/office/officeart/2008/layout/HorizontalMultiLevelHierarchy"/>
    <dgm:cxn modelId="{D76AABDE-0BAA-4CC2-A3C2-396AD70E8C0B}" type="presParOf" srcId="{D2DD28F9-EC67-48CC-98EE-CF7D322D7FAF}" destId="{177E92E2-5B3E-480E-85AD-15500ADCDA37}" srcOrd="0" destOrd="0" presId="urn:microsoft.com/office/officeart/2008/layout/HorizontalMultiLevelHierarchy"/>
    <dgm:cxn modelId="{3A67AFD0-6E35-40A9-ABDC-6BDA59498C71}" type="presParOf" srcId="{D2DD28F9-EC67-48CC-98EE-CF7D322D7FAF}" destId="{4A0C8BE2-601B-49F9-AC79-58715D87073E}" srcOrd="1" destOrd="0" presId="urn:microsoft.com/office/officeart/2008/layout/HorizontalMultiLevelHierarchy"/>
    <dgm:cxn modelId="{64A2950A-F26A-4B59-B226-0EBCDBA7C6B6}" type="presParOf" srcId="{4A0C8BE2-601B-49F9-AC79-58715D87073E}" destId="{562AF649-6F56-423B-93D8-1E2E4E0FB607}" srcOrd="0" destOrd="0" presId="urn:microsoft.com/office/officeart/2008/layout/HorizontalMultiLevelHierarchy"/>
    <dgm:cxn modelId="{E74F5F41-F41A-4A2A-A4ED-BB36F4152575}" type="presParOf" srcId="{562AF649-6F56-423B-93D8-1E2E4E0FB607}" destId="{47918D5A-13E0-4D85-8DA8-B1E51199E421}" srcOrd="0" destOrd="0" presId="urn:microsoft.com/office/officeart/2008/layout/HorizontalMultiLevelHierarchy"/>
    <dgm:cxn modelId="{E82A535E-B797-4B5E-BCA1-649698DE1613}" type="presParOf" srcId="{4A0C8BE2-601B-49F9-AC79-58715D87073E}" destId="{5B0D2A2B-A56D-42AD-8B6E-240E2CFA5254}" srcOrd="1" destOrd="0" presId="urn:microsoft.com/office/officeart/2008/layout/HorizontalMultiLevelHierarchy"/>
    <dgm:cxn modelId="{BDBB8B11-0B7B-4B05-BB4E-40C6FBF5B8E4}" type="presParOf" srcId="{5B0D2A2B-A56D-42AD-8B6E-240E2CFA5254}" destId="{F6DA7D10-CB07-499C-AEC2-A1C5172805BE}" srcOrd="0" destOrd="0" presId="urn:microsoft.com/office/officeart/2008/layout/HorizontalMultiLevelHierarchy"/>
    <dgm:cxn modelId="{E9F16F5F-1561-490B-B1F6-4E30372E6B0B}" type="presParOf" srcId="{5B0D2A2B-A56D-42AD-8B6E-240E2CFA5254}" destId="{EA054E0A-5301-4A9D-BDDA-79A743B914CD}" srcOrd="1" destOrd="0" presId="urn:microsoft.com/office/officeart/2008/layout/HorizontalMultiLevelHierarchy"/>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6B50863A-41E3-4A2E-B71D-F8893B28F3EF}" type="doc">
      <dgm:prSet loTypeId="urn:microsoft.com/office/officeart/2005/8/layout/hierarchy1" loCatId="hierarchy" qsTypeId="urn:microsoft.com/office/officeart/2005/8/quickstyle/simple1" qsCatId="simple" csTypeId="urn:microsoft.com/office/officeart/2005/8/colors/accent1_2" csCatId="accent1" phldr="1"/>
      <dgm:spPr/>
      <dgm:t>
        <a:bodyPr/>
        <a:lstStyle/>
        <a:p>
          <a:endParaRPr lang="en-US"/>
        </a:p>
      </dgm:t>
    </dgm:pt>
    <dgm:pt modelId="{ABB167F8-F2D3-4E6C-874E-84A4C616F722}">
      <dgm:prSet phldrT="[Text]"/>
      <dgm:spPr/>
      <dgm:t>
        <a:bodyPr/>
        <a:lstStyle/>
        <a:p>
          <a:r>
            <a:rPr lang="en-US"/>
            <a:t>Mayor</a:t>
          </a:r>
        </a:p>
      </dgm:t>
    </dgm:pt>
    <dgm:pt modelId="{ABB740DF-7241-46DC-87AA-0A1611877D90}" type="parTrans" cxnId="{C4FFF33F-7901-4C12-B9B3-F3D4448BEB51}">
      <dgm:prSet/>
      <dgm:spPr/>
      <dgm:t>
        <a:bodyPr/>
        <a:lstStyle/>
        <a:p>
          <a:endParaRPr lang="en-US"/>
        </a:p>
      </dgm:t>
    </dgm:pt>
    <dgm:pt modelId="{FC5B0703-7F5C-475D-A48D-BFC15DF7A858}" type="sibTrans" cxnId="{C4FFF33F-7901-4C12-B9B3-F3D4448BEB51}">
      <dgm:prSet/>
      <dgm:spPr/>
      <dgm:t>
        <a:bodyPr/>
        <a:lstStyle/>
        <a:p>
          <a:endParaRPr lang="en-US"/>
        </a:p>
      </dgm:t>
    </dgm:pt>
    <dgm:pt modelId="{8D899043-0061-40ED-BCEB-FFAF3CB84222}">
      <dgm:prSet phldrT="[Text]"/>
      <dgm:spPr/>
      <dgm:t>
        <a:bodyPr/>
        <a:lstStyle/>
        <a:p>
          <a:r>
            <a:rPr lang="en-US"/>
            <a:t>Finance/Clerk</a:t>
          </a:r>
        </a:p>
      </dgm:t>
    </dgm:pt>
    <dgm:pt modelId="{CFAC7214-899D-473C-9C46-1B5D1A9EB572}" type="parTrans" cxnId="{27F7282D-4F86-46C5-83F6-0F58F6673FDC}">
      <dgm:prSet/>
      <dgm:spPr/>
      <dgm:t>
        <a:bodyPr/>
        <a:lstStyle/>
        <a:p>
          <a:endParaRPr lang="en-US"/>
        </a:p>
      </dgm:t>
    </dgm:pt>
    <dgm:pt modelId="{18E2EBD3-E379-47A3-A337-3A8E3C11CAFC}" type="sibTrans" cxnId="{27F7282D-4F86-46C5-83F6-0F58F6673FDC}">
      <dgm:prSet/>
      <dgm:spPr/>
      <dgm:t>
        <a:bodyPr/>
        <a:lstStyle/>
        <a:p>
          <a:endParaRPr lang="en-US"/>
        </a:p>
      </dgm:t>
    </dgm:pt>
    <dgm:pt modelId="{D1D4598B-FA1C-422B-9A3D-B173A140227D}">
      <dgm:prSet phldrT="[Text]"/>
      <dgm:spPr/>
      <dgm:t>
        <a:bodyPr/>
        <a:lstStyle/>
        <a:p>
          <a:endParaRPr lang="en-US"/>
        </a:p>
      </dgm:t>
    </dgm:pt>
    <dgm:pt modelId="{3254A2F2-954C-4CBC-98B7-193E2E8867C3}" type="parTrans" cxnId="{0EB1B6BE-EB7A-45B8-BF69-73982CB489DC}">
      <dgm:prSet/>
      <dgm:spPr/>
      <dgm:t>
        <a:bodyPr/>
        <a:lstStyle/>
        <a:p>
          <a:endParaRPr lang="en-US"/>
        </a:p>
      </dgm:t>
    </dgm:pt>
    <dgm:pt modelId="{428F3895-7E46-4CEA-B703-40E7EBED29C1}" type="sibTrans" cxnId="{0EB1B6BE-EB7A-45B8-BF69-73982CB489DC}">
      <dgm:prSet/>
      <dgm:spPr/>
      <dgm:t>
        <a:bodyPr/>
        <a:lstStyle/>
        <a:p>
          <a:endParaRPr lang="en-US"/>
        </a:p>
      </dgm:t>
    </dgm:pt>
    <dgm:pt modelId="{659DE962-376D-46F8-97F7-680FBA00FE60}">
      <dgm:prSet phldrT="[Text]"/>
      <dgm:spPr/>
      <dgm:t>
        <a:bodyPr/>
        <a:lstStyle/>
        <a:p>
          <a:r>
            <a:rPr lang="en-US"/>
            <a:t>Police</a:t>
          </a:r>
        </a:p>
      </dgm:t>
    </dgm:pt>
    <dgm:pt modelId="{5F401E07-D524-42DF-8B5F-F4D59ED2632B}" type="parTrans" cxnId="{4D8F7953-BA10-40BD-8F0B-AECF256CFC08}">
      <dgm:prSet/>
      <dgm:spPr/>
      <dgm:t>
        <a:bodyPr/>
        <a:lstStyle/>
        <a:p>
          <a:endParaRPr lang="en-US"/>
        </a:p>
      </dgm:t>
    </dgm:pt>
    <dgm:pt modelId="{C9B4CE02-056F-4025-A2DA-9CC9E4988150}" type="sibTrans" cxnId="{4D8F7953-BA10-40BD-8F0B-AECF256CFC08}">
      <dgm:prSet/>
      <dgm:spPr/>
      <dgm:t>
        <a:bodyPr/>
        <a:lstStyle/>
        <a:p>
          <a:endParaRPr lang="en-US"/>
        </a:p>
      </dgm:t>
    </dgm:pt>
    <dgm:pt modelId="{4FF025E5-78A6-4492-9668-7BCFCCF1C8C2}">
      <dgm:prSet/>
      <dgm:spPr/>
      <dgm:t>
        <a:bodyPr/>
        <a:lstStyle/>
        <a:p>
          <a:r>
            <a:rPr lang="en-US"/>
            <a:t>Attorney</a:t>
          </a:r>
        </a:p>
      </dgm:t>
    </dgm:pt>
    <dgm:pt modelId="{23DB8AB1-34EE-42F0-AAF7-81EA4F7FD9E8}" type="parTrans" cxnId="{DCA75201-D7DE-4F3E-BBB7-5171B8A09601}">
      <dgm:prSet/>
      <dgm:spPr/>
      <dgm:t>
        <a:bodyPr/>
        <a:lstStyle/>
        <a:p>
          <a:endParaRPr lang="en-US"/>
        </a:p>
      </dgm:t>
    </dgm:pt>
    <dgm:pt modelId="{BD18B6AA-6917-4B57-9BF5-B730FD3035BB}" type="sibTrans" cxnId="{DCA75201-D7DE-4F3E-BBB7-5171B8A09601}">
      <dgm:prSet/>
      <dgm:spPr/>
      <dgm:t>
        <a:bodyPr/>
        <a:lstStyle/>
        <a:p>
          <a:endParaRPr lang="en-US"/>
        </a:p>
      </dgm:t>
    </dgm:pt>
    <dgm:pt modelId="{F787ACD8-0CB6-43E1-9F4B-731D9B05FEE5}">
      <dgm:prSet/>
      <dgm:spPr/>
      <dgm:t>
        <a:bodyPr/>
        <a:lstStyle/>
        <a:p>
          <a:r>
            <a:rPr lang="en-US"/>
            <a:t>Public Works</a:t>
          </a:r>
        </a:p>
      </dgm:t>
    </dgm:pt>
    <dgm:pt modelId="{0FF3BBF9-264C-42ED-A658-96FC119CF5CD}" type="parTrans" cxnId="{460E9230-9330-4FF3-B9E7-5FFFEF72F641}">
      <dgm:prSet/>
      <dgm:spPr/>
      <dgm:t>
        <a:bodyPr/>
        <a:lstStyle/>
        <a:p>
          <a:endParaRPr lang="en-US"/>
        </a:p>
      </dgm:t>
    </dgm:pt>
    <dgm:pt modelId="{4C027011-6E09-4C72-94C8-9E65D13A490F}" type="sibTrans" cxnId="{460E9230-9330-4FF3-B9E7-5FFFEF72F641}">
      <dgm:prSet/>
      <dgm:spPr/>
      <dgm:t>
        <a:bodyPr/>
        <a:lstStyle/>
        <a:p>
          <a:endParaRPr lang="en-US"/>
        </a:p>
      </dgm:t>
    </dgm:pt>
    <dgm:pt modelId="{CBF1AA2B-DEC2-4782-83EC-EFFB910E60E3}">
      <dgm:prSet/>
      <dgm:spPr/>
      <dgm:t>
        <a:bodyPr/>
        <a:lstStyle/>
        <a:p>
          <a:r>
            <a:rPr lang="en-US"/>
            <a:t>Fire</a:t>
          </a:r>
        </a:p>
      </dgm:t>
    </dgm:pt>
    <dgm:pt modelId="{CDE7D317-876B-4244-BD7F-C5C2DFBB9D47}" type="parTrans" cxnId="{39C41DF5-527F-4B2F-93FE-67D4597307D0}">
      <dgm:prSet/>
      <dgm:spPr/>
      <dgm:t>
        <a:bodyPr/>
        <a:lstStyle/>
        <a:p>
          <a:endParaRPr lang="en-US"/>
        </a:p>
      </dgm:t>
    </dgm:pt>
    <dgm:pt modelId="{0B56F4FC-E63F-452A-A655-622015C96655}" type="sibTrans" cxnId="{39C41DF5-527F-4B2F-93FE-67D4597307D0}">
      <dgm:prSet/>
      <dgm:spPr/>
      <dgm:t>
        <a:bodyPr/>
        <a:lstStyle/>
        <a:p>
          <a:endParaRPr lang="en-US"/>
        </a:p>
      </dgm:t>
    </dgm:pt>
    <dgm:pt modelId="{E4F5F0B5-1F68-4E5A-A4E0-B091C7E212B2}">
      <dgm:prSet/>
      <dgm:spPr/>
      <dgm:t>
        <a:bodyPr/>
        <a:lstStyle/>
        <a:p>
          <a:endParaRPr lang="en-US"/>
        </a:p>
      </dgm:t>
    </dgm:pt>
    <dgm:pt modelId="{9CA8B8F4-FAAC-4173-9A8C-F99636DAA9ED}" type="parTrans" cxnId="{A2ACA96C-1460-44EE-9483-8BD59D3363C0}">
      <dgm:prSet/>
      <dgm:spPr/>
      <dgm:t>
        <a:bodyPr/>
        <a:lstStyle/>
        <a:p>
          <a:endParaRPr lang="en-US"/>
        </a:p>
      </dgm:t>
    </dgm:pt>
    <dgm:pt modelId="{5A5B9ACC-2FCA-4BCC-B575-0F1067E9A734}" type="sibTrans" cxnId="{A2ACA96C-1460-44EE-9483-8BD59D3363C0}">
      <dgm:prSet/>
      <dgm:spPr/>
      <dgm:t>
        <a:bodyPr/>
        <a:lstStyle/>
        <a:p>
          <a:endParaRPr lang="en-US"/>
        </a:p>
      </dgm:t>
    </dgm:pt>
    <dgm:pt modelId="{F7E898D0-4DB2-4490-8D8D-59508926B5A8}">
      <dgm:prSet/>
      <dgm:spPr/>
      <dgm:t>
        <a:bodyPr/>
        <a:lstStyle/>
        <a:p>
          <a:endParaRPr lang="en-US"/>
        </a:p>
      </dgm:t>
    </dgm:pt>
    <dgm:pt modelId="{AE5E403C-FD26-4857-8259-4D01E3DFB0E0}" type="parTrans" cxnId="{64B73BDA-AD9B-4B95-9C24-F50FCE41A4ED}">
      <dgm:prSet/>
      <dgm:spPr/>
      <dgm:t>
        <a:bodyPr/>
        <a:lstStyle/>
        <a:p>
          <a:endParaRPr lang="en-US"/>
        </a:p>
      </dgm:t>
    </dgm:pt>
    <dgm:pt modelId="{608F6B84-BD32-4C03-BAA7-6668C0186183}" type="sibTrans" cxnId="{64B73BDA-AD9B-4B95-9C24-F50FCE41A4ED}">
      <dgm:prSet/>
      <dgm:spPr/>
      <dgm:t>
        <a:bodyPr/>
        <a:lstStyle/>
        <a:p>
          <a:endParaRPr lang="en-US"/>
        </a:p>
      </dgm:t>
    </dgm:pt>
    <dgm:pt modelId="{6C7AE183-15F5-40AA-88D5-4C2B2DDE6483}">
      <dgm:prSet/>
      <dgm:spPr/>
      <dgm:t>
        <a:bodyPr/>
        <a:lstStyle/>
        <a:p>
          <a:endParaRPr lang="en-US"/>
        </a:p>
      </dgm:t>
    </dgm:pt>
    <dgm:pt modelId="{E4B65D87-7C33-4E93-A32D-107DC7265D3F}" type="parTrans" cxnId="{7F8D8EB9-B705-4421-8179-A4950D758A9B}">
      <dgm:prSet/>
      <dgm:spPr/>
      <dgm:t>
        <a:bodyPr/>
        <a:lstStyle/>
        <a:p>
          <a:endParaRPr lang="en-US"/>
        </a:p>
      </dgm:t>
    </dgm:pt>
    <dgm:pt modelId="{04572EF3-8F32-456A-9BB5-268EC99C6377}" type="sibTrans" cxnId="{7F8D8EB9-B705-4421-8179-A4950D758A9B}">
      <dgm:prSet/>
      <dgm:spPr/>
      <dgm:t>
        <a:bodyPr/>
        <a:lstStyle/>
        <a:p>
          <a:endParaRPr lang="en-US"/>
        </a:p>
      </dgm:t>
    </dgm:pt>
    <dgm:pt modelId="{7BD013EA-8642-41B7-AE6F-307CEF6992B9}">
      <dgm:prSet/>
      <dgm:spPr/>
      <dgm:t>
        <a:bodyPr/>
        <a:lstStyle/>
        <a:p>
          <a:r>
            <a:rPr lang="en-US"/>
            <a:t>Court</a:t>
          </a:r>
        </a:p>
      </dgm:t>
    </dgm:pt>
    <dgm:pt modelId="{71522F8F-1F82-42A7-9E26-BC0BB30F12FD}" type="sibTrans" cxnId="{7DE1EED8-568E-4885-BC68-5763F187E1E6}">
      <dgm:prSet/>
      <dgm:spPr/>
      <dgm:t>
        <a:bodyPr/>
        <a:lstStyle/>
        <a:p>
          <a:endParaRPr lang="en-US"/>
        </a:p>
      </dgm:t>
    </dgm:pt>
    <dgm:pt modelId="{A6F22D05-E10E-4D00-83DC-D249D915B8F8}" type="parTrans" cxnId="{7DE1EED8-568E-4885-BC68-5763F187E1E6}">
      <dgm:prSet/>
      <dgm:spPr/>
      <dgm:t>
        <a:bodyPr/>
        <a:lstStyle/>
        <a:p>
          <a:endParaRPr lang="en-US"/>
        </a:p>
      </dgm:t>
    </dgm:pt>
    <dgm:pt modelId="{6BCE5774-1C0B-4A5E-BE86-D6892A3FB562}">
      <dgm:prSet/>
      <dgm:spPr/>
      <dgm:t>
        <a:bodyPr/>
        <a:lstStyle/>
        <a:p>
          <a:r>
            <a:rPr lang="en-US"/>
            <a:t>Council</a:t>
          </a:r>
        </a:p>
      </dgm:t>
    </dgm:pt>
    <dgm:pt modelId="{94C3C503-606F-48DA-A2B8-4098C41FC50D}" type="sibTrans" cxnId="{C1BD4091-140B-4961-89CA-8EBA868E73FB}">
      <dgm:prSet/>
      <dgm:spPr/>
      <dgm:t>
        <a:bodyPr/>
        <a:lstStyle/>
        <a:p>
          <a:endParaRPr lang="en-US"/>
        </a:p>
      </dgm:t>
    </dgm:pt>
    <dgm:pt modelId="{7C001AF2-B9E6-41B0-A98D-534951190661}" type="parTrans" cxnId="{C1BD4091-140B-4961-89CA-8EBA868E73FB}">
      <dgm:prSet/>
      <dgm:spPr/>
      <dgm:t>
        <a:bodyPr/>
        <a:lstStyle/>
        <a:p>
          <a:endParaRPr lang="en-US"/>
        </a:p>
      </dgm:t>
    </dgm:pt>
    <dgm:pt modelId="{ED651CC4-BF14-4000-8BA3-A513C0E19DBB}">
      <dgm:prSet/>
      <dgm:spPr/>
      <dgm:t>
        <a:bodyPr/>
        <a:lstStyle/>
        <a:p>
          <a:endParaRPr lang="en-US"/>
        </a:p>
      </dgm:t>
    </dgm:pt>
    <dgm:pt modelId="{21E2ABC6-D2EC-4268-A993-3918F9CC77DF}" type="parTrans" cxnId="{E6977DEE-0CF3-45CB-B35D-9EDFA85512A4}">
      <dgm:prSet/>
      <dgm:spPr/>
      <dgm:t>
        <a:bodyPr/>
        <a:lstStyle/>
        <a:p>
          <a:endParaRPr lang="en-US"/>
        </a:p>
      </dgm:t>
    </dgm:pt>
    <dgm:pt modelId="{B417AE0C-F0EF-4AA9-BFA3-7CE808166F2B}" type="sibTrans" cxnId="{E6977DEE-0CF3-45CB-B35D-9EDFA85512A4}">
      <dgm:prSet/>
      <dgm:spPr/>
      <dgm:t>
        <a:bodyPr/>
        <a:lstStyle/>
        <a:p>
          <a:endParaRPr lang="en-US"/>
        </a:p>
      </dgm:t>
    </dgm:pt>
    <dgm:pt modelId="{22CC638E-2B10-4D11-A62E-40F697ADADF4}">
      <dgm:prSet/>
      <dgm:spPr/>
      <dgm:t>
        <a:bodyPr/>
        <a:lstStyle/>
        <a:p>
          <a:endParaRPr lang="en-US"/>
        </a:p>
      </dgm:t>
    </dgm:pt>
    <dgm:pt modelId="{882249DF-FD7F-41A9-A9DF-F9792B4D7E31}" type="parTrans" cxnId="{491C9478-E801-4E95-9D8B-B079C161F7A2}">
      <dgm:prSet/>
      <dgm:spPr/>
      <dgm:t>
        <a:bodyPr/>
        <a:lstStyle/>
        <a:p>
          <a:endParaRPr lang="en-US"/>
        </a:p>
      </dgm:t>
    </dgm:pt>
    <dgm:pt modelId="{7A86072E-5D18-422F-A7F2-449B866660A6}" type="sibTrans" cxnId="{491C9478-E801-4E95-9D8B-B079C161F7A2}">
      <dgm:prSet/>
      <dgm:spPr/>
      <dgm:t>
        <a:bodyPr/>
        <a:lstStyle/>
        <a:p>
          <a:endParaRPr lang="en-US"/>
        </a:p>
      </dgm:t>
    </dgm:pt>
    <dgm:pt modelId="{1BB3A6FD-68BC-4F29-B328-F3E75E816FAC}">
      <dgm:prSet phldrT="[Text]"/>
      <dgm:spPr/>
      <dgm:t>
        <a:bodyPr/>
        <a:lstStyle/>
        <a:p>
          <a:r>
            <a:rPr lang="en-US"/>
            <a:t> </a:t>
          </a:r>
        </a:p>
      </dgm:t>
    </dgm:pt>
    <dgm:pt modelId="{BE36E7FD-E2A5-4E9C-B8A6-34D2824A25F8}" type="sibTrans" cxnId="{EE019A5D-1331-4380-B6F9-A85175D145E5}">
      <dgm:prSet/>
      <dgm:spPr/>
      <dgm:t>
        <a:bodyPr/>
        <a:lstStyle/>
        <a:p>
          <a:endParaRPr lang="en-US"/>
        </a:p>
      </dgm:t>
    </dgm:pt>
    <dgm:pt modelId="{5FFBD3A0-E679-475C-B980-6B831C981A32}" type="parTrans" cxnId="{EE019A5D-1331-4380-B6F9-A85175D145E5}">
      <dgm:prSet/>
      <dgm:spPr/>
      <dgm:t>
        <a:bodyPr/>
        <a:lstStyle/>
        <a:p>
          <a:endParaRPr lang="en-US"/>
        </a:p>
      </dgm:t>
    </dgm:pt>
    <dgm:pt modelId="{80B6051F-BDEC-45F5-8DAA-156DE1A3250A}">
      <dgm:prSet/>
      <dgm:spPr/>
      <dgm:t>
        <a:bodyPr/>
        <a:lstStyle/>
        <a:p>
          <a:endParaRPr lang="en-US"/>
        </a:p>
      </dgm:t>
    </dgm:pt>
    <dgm:pt modelId="{EB1BF356-65C7-4C4A-B116-78EEE5D087AD}" type="parTrans" cxnId="{DB9F632D-E29A-4C6B-8DFC-463B66ACB628}">
      <dgm:prSet/>
      <dgm:spPr/>
      <dgm:t>
        <a:bodyPr/>
        <a:lstStyle/>
        <a:p>
          <a:endParaRPr lang="en-US"/>
        </a:p>
      </dgm:t>
    </dgm:pt>
    <dgm:pt modelId="{6B2DFE2F-BC62-4048-B342-AC21E31CC9B9}" type="sibTrans" cxnId="{DB9F632D-E29A-4C6B-8DFC-463B66ACB628}">
      <dgm:prSet/>
      <dgm:spPr/>
      <dgm:t>
        <a:bodyPr/>
        <a:lstStyle/>
        <a:p>
          <a:endParaRPr lang="en-US"/>
        </a:p>
      </dgm:t>
    </dgm:pt>
    <dgm:pt modelId="{EA428C3B-E29F-495F-A47A-DEBDC7C23A8B}">
      <dgm:prSet/>
      <dgm:spPr/>
      <dgm:t>
        <a:bodyPr/>
        <a:lstStyle/>
        <a:p>
          <a:endParaRPr lang="en-US"/>
        </a:p>
      </dgm:t>
    </dgm:pt>
    <dgm:pt modelId="{CC22FD8F-FFE9-4AE4-BDCA-6E6B6C72656B}" type="parTrans" cxnId="{E61CC3DE-072A-40AE-B18D-BABBCE6D78CA}">
      <dgm:prSet/>
      <dgm:spPr/>
      <dgm:t>
        <a:bodyPr/>
        <a:lstStyle/>
        <a:p>
          <a:endParaRPr lang="en-US"/>
        </a:p>
      </dgm:t>
    </dgm:pt>
    <dgm:pt modelId="{0324DF93-F804-4233-9BE2-DE55D47B89F3}" type="sibTrans" cxnId="{E61CC3DE-072A-40AE-B18D-BABBCE6D78CA}">
      <dgm:prSet/>
      <dgm:spPr/>
      <dgm:t>
        <a:bodyPr/>
        <a:lstStyle/>
        <a:p>
          <a:endParaRPr lang="en-US"/>
        </a:p>
      </dgm:t>
    </dgm:pt>
    <dgm:pt modelId="{DD0DFBC4-920F-4C78-B921-5E3BAB0256D9}">
      <dgm:prSet/>
      <dgm:spPr/>
      <dgm:t>
        <a:bodyPr/>
        <a:lstStyle/>
        <a:p>
          <a:endParaRPr lang="en-US"/>
        </a:p>
      </dgm:t>
    </dgm:pt>
    <dgm:pt modelId="{DD06E4A2-6B74-475F-9BBB-CABF1C757F39}" type="parTrans" cxnId="{19F2FDD7-0B59-482D-B928-DF4C3C1A1B2A}">
      <dgm:prSet/>
      <dgm:spPr/>
      <dgm:t>
        <a:bodyPr/>
        <a:lstStyle/>
        <a:p>
          <a:endParaRPr lang="en-US"/>
        </a:p>
      </dgm:t>
    </dgm:pt>
    <dgm:pt modelId="{77C43980-E251-4704-A927-966F3EE260F9}" type="sibTrans" cxnId="{19F2FDD7-0B59-482D-B928-DF4C3C1A1B2A}">
      <dgm:prSet/>
      <dgm:spPr/>
      <dgm:t>
        <a:bodyPr/>
        <a:lstStyle/>
        <a:p>
          <a:endParaRPr lang="en-US"/>
        </a:p>
      </dgm:t>
    </dgm:pt>
    <dgm:pt modelId="{F79C8EAE-C1A0-4C66-8BAA-781F4629DD52}">
      <dgm:prSet/>
      <dgm:spPr/>
      <dgm:t>
        <a:bodyPr/>
        <a:lstStyle/>
        <a:p>
          <a:endParaRPr lang="en-US"/>
        </a:p>
      </dgm:t>
    </dgm:pt>
    <dgm:pt modelId="{3E563A3B-058F-492F-8EF5-C264B480D57C}" type="parTrans" cxnId="{0EF0971E-73F2-4F2B-85C1-CD905C46F865}">
      <dgm:prSet/>
      <dgm:spPr/>
      <dgm:t>
        <a:bodyPr/>
        <a:lstStyle/>
        <a:p>
          <a:endParaRPr lang="en-US"/>
        </a:p>
      </dgm:t>
    </dgm:pt>
    <dgm:pt modelId="{1692E2D9-2B05-41E8-AB52-212DC2A826F1}" type="sibTrans" cxnId="{0EF0971E-73F2-4F2B-85C1-CD905C46F865}">
      <dgm:prSet/>
      <dgm:spPr/>
      <dgm:t>
        <a:bodyPr/>
        <a:lstStyle/>
        <a:p>
          <a:endParaRPr lang="en-US"/>
        </a:p>
      </dgm:t>
    </dgm:pt>
    <dgm:pt modelId="{23499BCE-24C3-4D08-BD4C-915F5DB72BDE}">
      <dgm:prSet/>
      <dgm:spPr/>
      <dgm:t>
        <a:bodyPr/>
        <a:lstStyle/>
        <a:p>
          <a:endParaRPr lang="en-US"/>
        </a:p>
      </dgm:t>
    </dgm:pt>
    <dgm:pt modelId="{13F9833E-3B2F-4CC0-9BFA-6E296973D9F2}" type="parTrans" cxnId="{76A81D68-C9C7-40F1-9233-0B5E8F23F7B0}">
      <dgm:prSet/>
      <dgm:spPr/>
      <dgm:t>
        <a:bodyPr/>
        <a:lstStyle/>
        <a:p>
          <a:endParaRPr lang="en-US"/>
        </a:p>
      </dgm:t>
    </dgm:pt>
    <dgm:pt modelId="{0657F5D6-1136-4899-8D06-6E089EF9DEC1}" type="sibTrans" cxnId="{76A81D68-C9C7-40F1-9233-0B5E8F23F7B0}">
      <dgm:prSet/>
      <dgm:spPr/>
      <dgm:t>
        <a:bodyPr/>
        <a:lstStyle/>
        <a:p>
          <a:endParaRPr lang="en-US"/>
        </a:p>
      </dgm:t>
    </dgm:pt>
    <dgm:pt modelId="{1BB7C9FF-FDE5-4099-8F8F-A80597EFB9CB}">
      <dgm:prSet/>
      <dgm:spPr/>
      <dgm:t>
        <a:bodyPr/>
        <a:lstStyle/>
        <a:p>
          <a:endParaRPr lang="en-US"/>
        </a:p>
      </dgm:t>
    </dgm:pt>
    <dgm:pt modelId="{74F71E88-8AEE-451A-A4F5-D4154C1A5896}" type="parTrans" cxnId="{592B6258-09C7-4A43-84B9-CE48DB5FA207}">
      <dgm:prSet/>
      <dgm:spPr/>
      <dgm:t>
        <a:bodyPr/>
        <a:lstStyle/>
        <a:p>
          <a:endParaRPr lang="en-US"/>
        </a:p>
      </dgm:t>
    </dgm:pt>
    <dgm:pt modelId="{2FA2D377-4B53-4592-8B5A-5A289D18DA12}" type="sibTrans" cxnId="{592B6258-09C7-4A43-84B9-CE48DB5FA207}">
      <dgm:prSet/>
      <dgm:spPr/>
      <dgm:t>
        <a:bodyPr/>
        <a:lstStyle/>
        <a:p>
          <a:endParaRPr lang="en-US"/>
        </a:p>
      </dgm:t>
    </dgm:pt>
    <dgm:pt modelId="{B07DC5D0-8320-4F6E-8F9F-6886C8B4B398}" type="pres">
      <dgm:prSet presAssocID="{6B50863A-41E3-4A2E-B71D-F8893B28F3EF}" presName="hierChild1" presStyleCnt="0">
        <dgm:presLayoutVars>
          <dgm:chPref val="1"/>
          <dgm:dir/>
          <dgm:animOne val="branch"/>
          <dgm:animLvl val="lvl"/>
          <dgm:resizeHandles/>
        </dgm:presLayoutVars>
      </dgm:prSet>
      <dgm:spPr/>
    </dgm:pt>
    <dgm:pt modelId="{4A8AAE80-D372-469B-9438-6A66EFD184A5}" type="pres">
      <dgm:prSet presAssocID="{ABB167F8-F2D3-4E6C-874E-84A4C616F722}" presName="hierRoot1" presStyleCnt="0"/>
      <dgm:spPr/>
    </dgm:pt>
    <dgm:pt modelId="{ADA624DD-A012-460B-9C12-2738B476504B}" type="pres">
      <dgm:prSet presAssocID="{ABB167F8-F2D3-4E6C-874E-84A4C616F722}" presName="composite" presStyleCnt="0"/>
      <dgm:spPr/>
    </dgm:pt>
    <dgm:pt modelId="{EEA8C6AA-E173-45A4-A559-E93AFCADD9CF}" type="pres">
      <dgm:prSet presAssocID="{ABB167F8-F2D3-4E6C-874E-84A4C616F722}" presName="background" presStyleLbl="node0" presStyleIdx="0" presStyleCnt="2"/>
      <dgm:spPr/>
    </dgm:pt>
    <dgm:pt modelId="{8D718F0D-02DE-4452-918E-567C2A4AEE3E}" type="pres">
      <dgm:prSet presAssocID="{ABB167F8-F2D3-4E6C-874E-84A4C616F722}" presName="text" presStyleLbl="fgAcc0" presStyleIdx="0" presStyleCnt="2" custLinFactX="100000" custLinFactNeighborX="178552" custLinFactNeighborY="-8121">
        <dgm:presLayoutVars>
          <dgm:chPref val="3"/>
        </dgm:presLayoutVars>
      </dgm:prSet>
      <dgm:spPr/>
    </dgm:pt>
    <dgm:pt modelId="{95B4F28E-59C7-46A0-A5C5-F0CD2EACA9D7}" type="pres">
      <dgm:prSet presAssocID="{ABB167F8-F2D3-4E6C-874E-84A4C616F722}" presName="hierChild2" presStyleCnt="0"/>
      <dgm:spPr/>
    </dgm:pt>
    <dgm:pt modelId="{7FC470FA-BB95-4BC5-A57E-0CD22ACBA537}" type="pres">
      <dgm:prSet presAssocID="{CFAC7214-899D-473C-9C46-1B5D1A9EB572}" presName="Name10" presStyleLbl="parChTrans1D2" presStyleIdx="0" presStyleCnt="6"/>
      <dgm:spPr/>
    </dgm:pt>
    <dgm:pt modelId="{7B6389CB-899F-4BA6-B576-DBCF8A1D54B4}" type="pres">
      <dgm:prSet presAssocID="{8D899043-0061-40ED-BCEB-FFAF3CB84222}" presName="hierRoot2" presStyleCnt="0"/>
      <dgm:spPr/>
    </dgm:pt>
    <dgm:pt modelId="{70E1139C-828B-463D-B342-3F271C76FD25}" type="pres">
      <dgm:prSet presAssocID="{8D899043-0061-40ED-BCEB-FFAF3CB84222}" presName="composite2" presStyleCnt="0"/>
      <dgm:spPr/>
    </dgm:pt>
    <dgm:pt modelId="{6AE3C952-6E60-4B9F-A889-379EEE31BF07}" type="pres">
      <dgm:prSet presAssocID="{8D899043-0061-40ED-BCEB-FFAF3CB84222}" presName="background2" presStyleLbl="node2" presStyleIdx="0" presStyleCnt="6"/>
      <dgm:spPr/>
    </dgm:pt>
    <dgm:pt modelId="{41D6F83E-3A24-4F52-92E0-A8C1D45023BB}" type="pres">
      <dgm:prSet presAssocID="{8D899043-0061-40ED-BCEB-FFAF3CB84222}" presName="text2" presStyleLbl="fgAcc2" presStyleIdx="0" presStyleCnt="6" custLinFactNeighborX="57941" custLinFactNeighborY="-1659">
        <dgm:presLayoutVars>
          <dgm:chPref val="3"/>
        </dgm:presLayoutVars>
      </dgm:prSet>
      <dgm:spPr/>
    </dgm:pt>
    <dgm:pt modelId="{A55C088D-4FC5-4376-A879-244AABF91601}" type="pres">
      <dgm:prSet presAssocID="{8D899043-0061-40ED-BCEB-FFAF3CB84222}" presName="hierChild3" presStyleCnt="0"/>
      <dgm:spPr/>
    </dgm:pt>
    <dgm:pt modelId="{CAE036D5-A14C-4BD2-8241-0BAA302C377A}" type="pres">
      <dgm:prSet presAssocID="{3254A2F2-954C-4CBC-98B7-193E2E8867C3}" presName="Name17" presStyleLbl="parChTrans1D3" presStyleIdx="0" presStyleCnt="10"/>
      <dgm:spPr/>
    </dgm:pt>
    <dgm:pt modelId="{93FE655F-6DBD-4C0C-A0A1-5C08A654AADE}" type="pres">
      <dgm:prSet presAssocID="{D1D4598B-FA1C-422B-9A3D-B173A140227D}" presName="hierRoot3" presStyleCnt="0"/>
      <dgm:spPr/>
    </dgm:pt>
    <dgm:pt modelId="{D9101841-6770-45FC-B9E4-A04D65A84934}" type="pres">
      <dgm:prSet presAssocID="{D1D4598B-FA1C-422B-9A3D-B173A140227D}" presName="composite3" presStyleCnt="0"/>
      <dgm:spPr/>
    </dgm:pt>
    <dgm:pt modelId="{AEBC0A54-08B3-4468-AF02-B2115E8620EC}" type="pres">
      <dgm:prSet presAssocID="{D1D4598B-FA1C-422B-9A3D-B173A140227D}" presName="background3" presStyleLbl="node3" presStyleIdx="0" presStyleCnt="10"/>
      <dgm:spPr/>
    </dgm:pt>
    <dgm:pt modelId="{B913FF0A-DC78-46D4-A1D1-F8E4F5868AF7}" type="pres">
      <dgm:prSet presAssocID="{D1D4598B-FA1C-422B-9A3D-B173A140227D}" presName="text3" presStyleLbl="fgAcc3" presStyleIdx="0" presStyleCnt="10" custLinFactX="300000" custLinFactNeighborX="303168" custLinFactNeighborY="-6518">
        <dgm:presLayoutVars>
          <dgm:chPref val="3"/>
        </dgm:presLayoutVars>
      </dgm:prSet>
      <dgm:spPr/>
    </dgm:pt>
    <dgm:pt modelId="{F196D1FA-9D74-43C8-8683-09155355187A}" type="pres">
      <dgm:prSet presAssocID="{D1D4598B-FA1C-422B-9A3D-B173A140227D}" presName="hierChild4" presStyleCnt="0"/>
      <dgm:spPr/>
    </dgm:pt>
    <dgm:pt modelId="{E4F41581-A1AE-4D11-917D-40CFE1E919C8}" type="pres">
      <dgm:prSet presAssocID="{21E2ABC6-D2EC-4268-A993-3918F9CC77DF}" presName="Name17" presStyleLbl="parChTrans1D3" presStyleIdx="1" presStyleCnt="10"/>
      <dgm:spPr/>
    </dgm:pt>
    <dgm:pt modelId="{A37F452B-8A90-4A8D-BE70-11D6A8DBAD61}" type="pres">
      <dgm:prSet presAssocID="{ED651CC4-BF14-4000-8BA3-A513C0E19DBB}" presName="hierRoot3" presStyleCnt="0"/>
      <dgm:spPr/>
    </dgm:pt>
    <dgm:pt modelId="{2624CA76-737D-401E-B5CB-CFCA9620B357}" type="pres">
      <dgm:prSet presAssocID="{ED651CC4-BF14-4000-8BA3-A513C0E19DBB}" presName="composite3" presStyleCnt="0"/>
      <dgm:spPr/>
    </dgm:pt>
    <dgm:pt modelId="{B2123DC5-809E-4206-9F1A-9C9858F8E5F0}" type="pres">
      <dgm:prSet presAssocID="{ED651CC4-BF14-4000-8BA3-A513C0E19DBB}" presName="background3" presStyleLbl="node3" presStyleIdx="1" presStyleCnt="10"/>
      <dgm:spPr/>
    </dgm:pt>
    <dgm:pt modelId="{A3D7F9BB-6099-4DB7-8119-4AE07E2BBEBB}" type="pres">
      <dgm:prSet presAssocID="{ED651CC4-BF14-4000-8BA3-A513C0E19DBB}" presName="text3" presStyleLbl="fgAcc3" presStyleIdx="1" presStyleCnt="10">
        <dgm:presLayoutVars>
          <dgm:chPref val="3"/>
        </dgm:presLayoutVars>
      </dgm:prSet>
      <dgm:spPr/>
    </dgm:pt>
    <dgm:pt modelId="{5D13E902-CDF5-45D6-94F7-E445DA2271AE}" type="pres">
      <dgm:prSet presAssocID="{ED651CC4-BF14-4000-8BA3-A513C0E19DBB}" presName="hierChild4" presStyleCnt="0"/>
      <dgm:spPr/>
    </dgm:pt>
    <dgm:pt modelId="{41928D79-E717-40AD-A5A5-534105EBFE89}" type="pres">
      <dgm:prSet presAssocID="{DD06E4A2-6B74-475F-9BBB-CABF1C757F39}" presName="Name23" presStyleLbl="parChTrans1D4" presStyleIdx="0" presStyleCnt="3"/>
      <dgm:spPr/>
    </dgm:pt>
    <dgm:pt modelId="{D2E22CC7-4430-44A4-A7A3-4B86C69745DA}" type="pres">
      <dgm:prSet presAssocID="{DD0DFBC4-920F-4C78-B921-5E3BAB0256D9}" presName="hierRoot4" presStyleCnt="0"/>
      <dgm:spPr/>
    </dgm:pt>
    <dgm:pt modelId="{92757FF5-9BBA-43BF-836C-F5C85DD02872}" type="pres">
      <dgm:prSet presAssocID="{DD0DFBC4-920F-4C78-B921-5E3BAB0256D9}" presName="composite4" presStyleCnt="0"/>
      <dgm:spPr/>
    </dgm:pt>
    <dgm:pt modelId="{08527D62-9431-4735-B8F2-A2C1FC99D91E}" type="pres">
      <dgm:prSet presAssocID="{DD0DFBC4-920F-4C78-B921-5E3BAB0256D9}" presName="background4" presStyleLbl="node4" presStyleIdx="0" presStyleCnt="3"/>
      <dgm:spPr/>
    </dgm:pt>
    <dgm:pt modelId="{F2860033-FD46-458C-B4D1-087ECDBB3C47}" type="pres">
      <dgm:prSet presAssocID="{DD0DFBC4-920F-4C78-B921-5E3BAB0256D9}" presName="text4" presStyleLbl="fgAcc4" presStyleIdx="0" presStyleCnt="3">
        <dgm:presLayoutVars>
          <dgm:chPref val="3"/>
        </dgm:presLayoutVars>
      </dgm:prSet>
      <dgm:spPr/>
    </dgm:pt>
    <dgm:pt modelId="{492C307C-675F-475E-87AE-D2169C44F662}" type="pres">
      <dgm:prSet presAssocID="{DD0DFBC4-920F-4C78-B921-5E3BAB0256D9}" presName="hierChild5" presStyleCnt="0"/>
      <dgm:spPr/>
    </dgm:pt>
    <dgm:pt modelId="{C8BE2392-6636-46C3-AC57-3B8634CD0FC5}" type="pres">
      <dgm:prSet presAssocID="{EB1BF356-65C7-4C4A-B116-78EEE5D087AD}" presName="Name17" presStyleLbl="parChTrans1D3" presStyleIdx="2" presStyleCnt="10"/>
      <dgm:spPr/>
    </dgm:pt>
    <dgm:pt modelId="{017D8389-51D9-4B05-9027-42773AA31132}" type="pres">
      <dgm:prSet presAssocID="{80B6051F-BDEC-45F5-8DAA-156DE1A3250A}" presName="hierRoot3" presStyleCnt="0"/>
      <dgm:spPr/>
    </dgm:pt>
    <dgm:pt modelId="{5EF2ABF2-3954-43E7-8B4D-23201C9C2579}" type="pres">
      <dgm:prSet presAssocID="{80B6051F-BDEC-45F5-8DAA-156DE1A3250A}" presName="composite3" presStyleCnt="0"/>
      <dgm:spPr/>
    </dgm:pt>
    <dgm:pt modelId="{28B80D85-E6EB-4560-94AC-E92C0CFF5513}" type="pres">
      <dgm:prSet presAssocID="{80B6051F-BDEC-45F5-8DAA-156DE1A3250A}" presName="background3" presStyleLbl="node3" presStyleIdx="2" presStyleCnt="10"/>
      <dgm:spPr/>
    </dgm:pt>
    <dgm:pt modelId="{7A2E2483-F458-416A-BC51-58F1A1DFA90B}" type="pres">
      <dgm:prSet presAssocID="{80B6051F-BDEC-45F5-8DAA-156DE1A3250A}" presName="text3" presStyleLbl="fgAcc3" presStyleIdx="2" presStyleCnt="10">
        <dgm:presLayoutVars>
          <dgm:chPref val="3"/>
        </dgm:presLayoutVars>
      </dgm:prSet>
      <dgm:spPr/>
    </dgm:pt>
    <dgm:pt modelId="{307A33A3-1C6C-4EA7-B5C5-7B0F82C824D2}" type="pres">
      <dgm:prSet presAssocID="{80B6051F-BDEC-45F5-8DAA-156DE1A3250A}" presName="hierChild4" presStyleCnt="0"/>
      <dgm:spPr/>
    </dgm:pt>
    <dgm:pt modelId="{4123BF02-8E8A-4FF4-A296-DCD8314C21EF}" type="pres">
      <dgm:prSet presAssocID="{6BCE5774-1C0B-4A5E-BE86-D6892A3FB562}" presName="hierRoot1" presStyleCnt="0"/>
      <dgm:spPr/>
    </dgm:pt>
    <dgm:pt modelId="{98A6A89C-52FC-4FF2-97D1-62822593F962}" type="pres">
      <dgm:prSet presAssocID="{6BCE5774-1C0B-4A5E-BE86-D6892A3FB562}" presName="composite" presStyleCnt="0"/>
      <dgm:spPr/>
    </dgm:pt>
    <dgm:pt modelId="{27CCFB92-3D74-492B-ACE5-FC95AEAD6C31}" type="pres">
      <dgm:prSet presAssocID="{6BCE5774-1C0B-4A5E-BE86-D6892A3FB562}" presName="background" presStyleLbl="node0" presStyleIdx="1" presStyleCnt="2"/>
      <dgm:spPr/>
    </dgm:pt>
    <dgm:pt modelId="{E9BDFB87-D932-498D-BD70-72591819666B}" type="pres">
      <dgm:prSet presAssocID="{6BCE5774-1C0B-4A5E-BE86-D6892A3FB562}" presName="text" presStyleLbl="fgAcc0" presStyleIdx="1" presStyleCnt="2">
        <dgm:presLayoutVars>
          <dgm:chPref val="3"/>
        </dgm:presLayoutVars>
      </dgm:prSet>
      <dgm:spPr/>
    </dgm:pt>
    <dgm:pt modelId="{C53B8342-BE60-47F7-94FE-6A91C78A8F23}" type="pres">
      <dgm:prSet presAssocID="{6BCE5774-1C0B-4A5E-BE86-D6892A3FB562}" presName="hierChild2" presStyleCnt="0"/>
      <dgm:spPr/>
    </dgm:pt>
    <dgm:pt modelId="{8C8A57FC-90AC-433D-816D-C19876C0C064}" type="pres">
      <dgm:prSet presAssocID="{0FF3BBF9-264C-42ED-A658-96FC119CF5CD}" presName="Name10" presStyleLbl="parChTrans1D2" presStyleIdx="1" presStyleCnt="6"/>
      <dgm:spPr/>
    </dgm:pt>
    <dgm:pt modelId="{C2640D62-EC8C-4373-8B6F-4C61B5429839}" type="pres">
      <dgm:prSet presAssocID="{F787ACD8-0CB6-43E1-9F4B-731D9B05FEE5}" presName="hierRoot2" presStyleCnt="0"/>
      <dgm:spPr/>
    </dgm:pt>
    <dgm:pt modelId="{17CADF71-65FF-4BC9-AA7F-33DF9D5826C9}" type="pres">
      <dgm:prSet presAssocID="{F787ACD8-0CB6-43E1-9F4B-731D9B05FEE5}" presName="composite2" presStyleCnt="0"/>
      <dgm:spPr/>
    </dgm:pt>
    <dgm:pt modelId="{B6C749E5-AC8B-4CE3-A254-5B96779E3294}" type="pres">
      <dgm:prSet presAssocID="{F787ACD8-0CB6-43E1-9F4B-731D9B05FEE5}" presName="background2" presStyleLbl="node2" presStyleIdx="1" presStyleCnt="6"/>
      <dgm:spPr/>
    </dgm:pt>
    <dgm:pt modelId="{50149DEE-DB36-4E2B-9799-AF911D080DB8}" type="pres">
      <dgm:prSet presAssocID="{F787ACD8-0CB6-43E1-9F4B-731D9B05FEE5}" presName="text2" presStyleLbl="fgAcc2" presStyleIdx="1" presStyleCnt="6" custLinFactNeighborY="1297">
        <dgm:presLayoutVars>
          <dgm:chPref val="3"/>
        </dgm:presLayoutVars>
      </dgm:prSet>
      <dgm:spPr/>
    </dgm:pt>
    <dgm:pt modelId="{1D62CA16-1A0E-4B3B-847C-EABF9094D973}" type="pres">
      <dgm:prSet presAssocID="{F787ACD8-0CB6-43E1-9F4B-731D9B05FEE5}" presName="hierChild3" presStyleCnt="0"/>
      <dgm:spPr/>
    </dgm:pt>
    <dgm:pt modelId="{F0758A95-F632-4C15-9D5F-0CE1317FD180}" type="pres">
      <dgm:prSet presAssocID="{AE5E403C-FD26-4857-8259-4D01E3DFB0E0}" presName="Name17" presStyleLbl="parChTrans1D3" presStyleIdx="3" presStyleCnt="10"/>
      <dgm:spPr/>
    </dgm:pt>
    <dgm:pt modelId="{A1490332-3DBF-425F-9627-A592991D361F}" type="pres">
      <dgm:prSet presAssocID="{F7E898D0-4DB2-4490-8D8D-59508926B5A8}" presName="hierRoot3" presStyleCnt="0"/>
      <dgm:spPr/>
    </dgm:pt>
    <dgm:pt modelId="{835050E7-5A01-43F7-AE84-2EA0843D487B}" type="pres">
      <dgm:prSet presAssocID="{F7E898D0-4DB2-4490-8D8D-59508926B5A8}" presName="composite3" presStyleCnt="0"/>
      <dgm:spPr/>
    </dgm:pt>
    <dgm:pt modelId="{71330F4A-0D14-44A6-B093-B75CBE9B001F}" type="pres">
      <dgm:prSet presAssocID="{F7E898D0-4DB2-4490-8D8D-59508926B5A8}" presName="background3" presStyleLbl="node3" presStyleIdx="3" presStyleCnt="10"/>
      <dgm:spPr/>
    </dgm:pt>
    <dgm:pt modelId="{3700CEC6-3D8A-4E4C-953E-539C324400D8}" type="pres">
      <dgm:prSet presAssocID="{F7E898D0-4DB2-4490-8D8D-59508926B5A8}" presName="text3" presStyleLbl="fgAcc3" presStyleIdx="3" presStyleCnt="10" custLinFactNeighborX="3614">
        <dgm:presLayoutVars>
          <dgm:chPref val="3"/>
        </dgm:presLayoutVars>
      </dgm:prSet>
      <dgm:spPr/>
    </dgm:pt>
    <dgm:pt modelId="{C4608F1D-6C1C-44B7-966C-D81601456429}" type="pres">
      <dgm:prSet presAssocID="{F7E898D0-4DB2-4490-8D8D-59508926B5A8}" presName="hierChild4" presStyleCnt="0"/>
      <dgm:spPr/>
    </dgm:pt>
    <dgm:pt modelId="{A88A5124-7C22-45DA-97EC-2BCE8F015D5A}" type="pres">
      <dgm:prSet presAssocID="{3E563A3B-058F-492F-8EF5-C264B480D57C}" presName="Name23" presStyleLbl="parChTrans1D4" presStyleIdx="1" presStyleCnt="3"/>
      <dgm:spPr/>
    </dgm:pt>
    <dgm:pt modelId="{317EBD77-D995-4B5D-82E5-2C82D48B9314}" type="pres">
      <dgm:prSet presAssocID="{F79C8EAE-C1A0-4C66-8BAA-781F4629DD52}" presName="hierRoot4" presStyleCnt="0"/>
      <dgm:spPr/>
    </dgm:pt>
    <dgm:pt modelId="{DE94A056-4D91-4E56-A123-FCDCBA072B0E}" type="pres">
      <dgm:prSet presAssocID="{F79C8EAE-C1A0-4C66-8BAA-781F4629DD52}" presName="composite4" presStyleCnt="0"/>
      <dgm:spPr/>
    </dgm:pt>
    <dgm:pt modelId="{9A1D446D-BD79-40CF-AAA2-94F3A933181C}" type="pres">
      <dgm:prSet presAssocID="{F79C8EAE-C1A0-4C66-8BAA-781F4629DD52}" presName="background4" presStyleLbl="node4" presStyleIdx="1" presStyleCnt="3"/>
      <dgm:spPr/>
    </dgm:pt>
    <dgm:pt modelId="{602FDF71-1BA5-433A-829E-C7BC4D4A3891}" type="pres">
      <dgm:prSet presAssocID="{F79C8EAE-C1A0-4C66-8BAA-781F4629DD52}" presName="text4" presStyleLbl="fgAcc4" presStyleIdx="1" presStyleCnt="3">
        <dgm:presLayoutVars>
          <dgm:chPref val="3"/>
        </dgm:presLayoutVars>
      </dgm:prSet>
      <dgm:spPr/>
    </dgm:pt>
    <dgm:pt modelId="{2F8F8B33-D30C-4D25-9B6F-0FEA6B7A9C79}" type="pres">
      <dgm:prSet presAssocID="{F79C8EAE-C1A0-4C66-8BAA-781F4629DD52}" presName="hierChild5" presStyleCnt="0"/>
      <dgm:spPr/>
    </dgm:pt>
    <dgm:pt modelId="{6E9B3797-A3D8-4F8F-9975-B8DC7F475B63}" type="pres">
      <dgm:prSet presAssocID="{CC22FD8F-FFE9-4AE4-BDCA-6E6B6C72656B}" presName="Name17" presStyleLbl="parChTrans1D3" presStyleIdx="4" presStyleCnt="10"/>
      <dgm:spPr/>
    </dgm:pt>
    <dgm:pt modelId="{701D67F7-91AD-48EE-8ED7-E5D886C31E45}" type="pres">
      <dgm:prSet presAssocID="{EA428C3B-E29F-495F-A47A-DEBDC7C23A8B}" presName="hierRoot3" presStyleCnt="0"/>
      <dgm:spPr/>
    </dgm:pt>
    <dgm:pt modelId="{19A9A95C-C3BD-4E6C-B60A-E4655952079E}" type="pres">
      <dgm:prSet presAssocID="{EA428C3B-E29F-495F-A47A-DEBDC7C23A8B}" presName="composite3" presStyleCnt="0"/>
      <dgm:spPr/>
    </dgm:pt>
    <dgm:pt modelId="{95410148-C828-4CA0-A2ED-5CCC7453EE1E}" type="pres">
      <dgm:prSet presAssocID="{EA428C3B-E29F-495F-A47A-DEBDC7C23A8B}" presName="background3" presStyleLbl="node3" presStyleIdx="4" presStyleCnt="10"/>
      <dgm:spPr/>
    </dgm:pt>
    <dgm:pt modelId="{DFB938E7-FE74-46B8-99E1-ABADB41BE608}" type="pres">
      <dgm:prSet presAssocID="{EA428C3B-E29F-495F-A47A-DEBDC7C23A8B}" presName="text3" presStyleLbl="fgAcc3" presStyleIdx="4" presStyleCnt="10">
        <dgm:presLayoutVars>
          <dgm:chPref val="3"/>
        </dgm:presLayoutVars>
      </dgm:prSet>
      <dgm:spPr/>
    </dgm:pt>
    <dgm:pt modelId="{0D703C99-B659-4F7E-A8FC-F57567728023}" type="pres">
      <dgm:prSet presAssocID="{EA428C3B-E29F-495F-A47A-DEBDC7C23A8B}" presName="hierChild4" presStyleCnt="0"/>
      <dgm:spPr/>
    </dgm:pt>
    <dgm:pt modelId="{9FA1D4DC-AE81-4458-854D-D8D3EDB8AF7E}" type="pres">
      <dgm:prSet presAssocID="{CDE7D317-876B-4244-BD7F-C5C2DFBB9D47}" presName="Name10" presStyleLbl="parChTrans1D2" presStyleIdx="2" presStyleCnt="6"/>
      <dgm:spPr/>
    </dgm:pt>
    <dgm:pt modelId="{7C6E17C0-8FFF-4A42-9977-E487AE42AB8F}" type="pres">
      <dgm:prSet presAssocID="{CBF1AA2B-DEC2-4782-83EC-EFFB910E60E3}" presName="hierRoot2" presStyleCnt="0"/>
      <dgm:spPr/>
    </dgm:pt>
    <dgm:pt modelId="{973720E1-F26A-429F-9245-55D601C7FCD0}" type="pres">
      <dgm:prSet presAssocID="{CBF1AA2B-DEC2-4782-83EC-EFFB910E60E3}" presName="composite2" presStyleCnt="0"/>
      <dgm:spPr/>
    </dgm:pt>
    <dgm:pt modelId="{F2F22CD9-5A2D-4718-9689-340903917A4E}" type="pres">
      <dgm:prSet presAssocID="{CBF1AA2B-DEC2-4782-83EC-EFFB910E60E3}" presName="background2" presStyleLbl="node2" presStyleIdx="2" presStyleCnt="6"/>
      <dgm:spPr/>
    </dgm:pt>
    <dgm:pt modelId="{FC81E27D-DBA2-49F3-A726-284D047CE454}" type="pres">
      <dgm:prSet presAssocID="{CBF1AA2B-DEC2-4782-83EC-EFFB910E60E3}" presName="text2" presStyleLbl="fgAcc2" presStyleIdx="2" presStyleCnt="6">
        <dgm:presLayoutVars>
          <dgm:chPref val="3"/>
        </dgm:presLayoutVars>
      </dgm:prSet>
      <dgm:spPr/>
    </dgm:pt>
    <dgm:pt modelId="{940A3A3B-3C50-44C5-BFB6-A81750D67160}" type="pres">
      <dgm:prSet presAssocID="{CBF1AA2B-DEC2-4782-83EC-EFFB910E60E3}" presName="hierChild3" presStyleCnt="0"/>
      <dgm:spPr/>
    </dgm:pt>
    <dgm:pt modelId="{2A7E3563-C463-42A3-BA56-0E9726716CFD}" type="pres">
      <dgm:prSet presAssocID="{E4B65D87-7C33-4E93-A32D-107DC7265D3F}" presName="Name17" presStyleLbl="parChTrans1D3" presStyleIdx="5" presStyleCnt="10"/>
      <dgm:spPr/>
    </dgm:pt>
    <dgm:pt modelId="{4089D9B5-5D84-4D13-9643-FB53789693EE}" type="pres">
      <dgm:prSet presAssocID="{6C7AE183-15F5-40AA-88D5-4C2B2DDE6483}" presName="hierRoot3" presStyleCnt="0"/>
      <dgm:spPr/>
    </dgm:pt>
    <dgm:pt modelId="{B245F9ED-7639-4D58-AFDF-816AFAC8DF8D}" type="pres">
      <dgm:prSet presAssocID="{6C7AE183-15F5-40AA-88D5-4C2B2DDE6483}" presName="composite3" presStyleCnt="0"/>
      <dgm:spPr/>
    </dgm:pt>
    <dgm:pt modelId="{C8B1E582-BA2B-4556-A829-33558C27E099}" type="pres">
      <dgm:prSet presAssocID="{6C7AE183-15F5-40AA-88D5-4C2B2DDE6483}" presName="background3" presStyleLbl="node3" presStyleIdx="5" presStyleCnt="10"/>
      <dgm:spPr/>
    </dgm:pt>
    <dgm:pt modelId="{3314D293-5500-4943-B8FD-9D99B1846B9D}" type="pres">
      <dgm:prSet presAssocID="{6C7AE183-15F5-40AA-88D5-4C2B2DDE6483}" presName="text3" presStyleLbl="fgAcc3" presStyleIdx="5" presStyleCnt="10">
        <dgm:presLayoutVars>
          <dgm:chPref val="3"/>
        </dgm:presLayoutVars>
      </dgm:prSet>
      <dgm:spPr/>
    </dgm:pt>
    <dgm:pt modelId="{21DE0A78-AD5C-498C-BB91-B57A72508E42}" type="pres">
      <dgm:prSet presAssocID="{6C7AE183-15F5-40AA-88D5-4C2B2DDE6483}" presName="hierChild4" presStyleCnt="0"/>
      <dgm:spPr/>
    </dgm:pt>
    <dgm:pt modelId="{275FA681-5C99-4645-94ED-7FE6805161F2}" type="pres">
      <dgm:prSet presAssocID="{13F9833E-3B2F-4CC0-9BFA-6E296973D9F2}" presName="Name23" presStyleLbl="parChTrans1D4" presStyleIdx="2" presStyleCnt="3"/>
      <dgm:spPr/>
    </dgm:pt>
    <dgm:pt modelId="{8E176309-EDD1-433D-9796-C2F552BCE97A}" type="pres">
      <dgm:prSet presAssocID="{23499BCE-24C3-4D08-BD4C-915F5DB72BDE}" presName="hierRoot4" presStyleCnt="0"/>
      <dgm:spPr/>
    </dgm:pt>
    <dgm:pt modelId="{9B2D6373-CDCF-4180-861C-6288DF51608F}" type="pres">
      <dgm:prSet presAssocID="{23499BCE-24C3-4D08-BD4C-915F5DB72BDE}" presName="composite4" presStyleCnt="0"/>
      <dgm:spPr/>
    </dgm:pt>
    <dgm:pt modelId="{6CEADCD8-8ABA-4D2E-B82E-9A92E72B6E46}" type="pres">
      <dgm:prSet presAssocID="{23499BCE-24C3-4D08-BD4C-915F5DB72BDE}" presName="background4" presStyleLbl="node4" presStyleIdx="2" presStyleCnt="3"/>
      <dgm:spPr/>
    </dgm:pt>
    <dgm:pt modelId="{294953A0-3818-469A-9ECC-21162BA88005}" type="pres">
      <dgm:prSet presAssocID="{23499BCE-24C3-4D08-BD4C-915F5DB72BDE}" presName="text4" presStyleLbl="fgAcc4" presStyleIdx="2" presStyleCnt="3">
        <dgm:presLayoutVars>
          <dgm:chPref val="3"/>
        </dgm:presLayoutVars>
      </dgm:prSet>
      <dgm:spPr/>
    </dgm:pt>
    <dgm:pt modelId="{6E11D4C1-9D17-477A-B364-9BDC0271C799}" type="pres">
      <dgm:prSet presAssocID="{23499BCE-24C3-4D08-BD4C-915F5DB72BDE}" presName="hierChild5" presStyleCnt="0"/>
      <dgm:spPr/>
    </dgm:pt>
    <dgm:pt modelId="{8958162D-8EB8-4E02-8D01-AF78C36CFAD1}" type="pres">
      <dgm:prSet presAssocID="{5F401E07-D524-42DF-8B5F-F4D59ED2632B}" presName="Name10" presStyleLbl="parChTrans1D2" presStyleIdx="3" presStyleCnt="6"/>
      <dgm:spPr/>
    </dgm:pt>
    <dgm:pt modelId="{E3C789FC-6E08-4320-B790-6B73D7601F98}" type="pres">
      <dgm:prSet presAssocID="{659DE962-376D-46F8-97F7-680FBA00FE60}" presName="hierRoot2" presStyleCnt="0"/>
      <dgm:spPr/>
    </dgm:pt>
    <dgm:pt modelId="{AC29B434-9FFC-4F28-94CC-F2C7DF154ABA}" type="pres">
      <dgm:prSet presAssocID="{659DE962-376D-46F8-97F7-680FBA00FE60}" presName="composite2" presStyleCnt="0"/>
      <dgm:spPr/>
    </dgm:pt>
    <dgm:pt modelId="{4D6E706E-F9FE-4982-A1F5-B579C3339C35}" type="pres">
      <dgm:prSet presAssocID="{659DE962-376D-46F8-97F7-680FBA00FE60}" presName="background2" presStyleLbl="node2" presStyleIdx="3" presStyleCnt="6"/>
      <dgm:spPr/>
    </dgm:pt>
    <dgm:pt modelId="{1E6C57B6-E261-4C67-945E-3F72FC97EC18}" type="pres">
      <dgm:prSet presAssocID="{659DE962-376D-46F8-97F7-680FBA00FE60}" presName="text2" presStyleLbl="fgAcc2" presStyleIdx="3" presStyleCnt="6">
        <dgm:presLayoutVars>
          <dgm:chPref val="3"/>
        </dgm:presLayoutVars>
      </dgm:prSet>
      <dgm:spPr/>
    </dgm:pt>
    <dgm:pt modelId="{1CCECEFC-EF72-4D6B-A785-72105D7E7E7A}" type="pres">
      <dgm:prSet presAssocID="{659DE962-376D-46F8-97F7-680FBA00FE60}" presName="hierChild3" presStyleCnt="0"/>
      <dgm:spPr/>
    </dgm:pt>
    <dgm:pt modelId="{79B3C5A1-A25A-489C-9363-C6EC1C6B5636}" type="pres">
      <dgm:prSet presAssocID="{5FFBD3A0-E679-475C-B980-6B831C981A32}" presName="Name17" presStyleLbl="parChTrans1D3" presStyleIdx="6" presStyleCnt="10"/>
      <dgm:spPr/>
    </dgm:pt>
    <dgm:pt modelId="{1067B875-7630-4C29-9223-4B1CB6916756}" type="pres">
      <dgm:prSet presAssocID="{1BB3A6FD-68BC-4F29-B328-F3E75E816FAC}" presName="hierRoot3" presStyleCnt="0"/>
      <dgm:spPr/>
    </dgm:pt>
    <dgm:pt modelId="{B37DBDE4-E7F8-4A58-BAB6-FCD4BEE479CA}" type="pres">
      <dgm:prSet presAssocID="{1BB3A6FD-68BC-4F29-B328-F3E75E816FAC}" presName="composite3" presStyleCnt="0"/>
      <dgm:spPr/>
    </dgm:pt>
    <dgm:pt modelId="{04782A32-B591-486E-8E1A-2B288C002198}" type="pres">
      <dgm:prSet presAssocID="{1BB3A6FD-68BC-4F29-B328-F3E75E816FAC}" presName="background3" presStyleLbl="node3" presStyleIdx="6" presStyleCnt="10"/>
      <dgm:spPr/>
    </dgm:pt>
    <dgm:pt modelId="{6850A817-CE9A-4224-8A87-C8525046CFAE}" type="pres">
      <dgm:prSet presAssocID="{1BB3A6FD-68BC-4F29-B328-F3E75E816FAC}" presName="text3" presStyleLbl="fgAcc3" presStyleIdx="6" presStyleCnt="10" custLinFactNeighborX="554" custLinFactNeighborY="3609">
        <dgm:presLayoutVars>
          <dgm:chPref val="3"/>
        </dgm:presLayoutVars>
      </dgm:prSet>
      <dgm:spPr/>
    </dgm:pt>
    <dgm:pt modelId="{D11F00F9-CD07-4E21-9EC4-A4D569BB6279}" type="pres">
      <dgm:prSet presAssocID="{1BB3A6FD-68BC-4F29-B328-F3E75E816FAC}" presName="hierChild4" presStyleCnt="0"/>
      <dgm:spPr/>
    </dgm:pt>
    <dgm:pt modelId="{72C15A06-5F08-41D8-8F37-B6FDCF9BDC22}" type="pres">
      <dgm:prSet presAssocID="{74F71E88-8AEE-451A-A4F5-D4154C1A5896}" presName="Name17" presStyleLbl="parChTrans1D3" presStyleIdx="7" presStyleCnt="10"/>
      <dgm:spPr/>
    </dgm:pt>
    <dgm:pt modelId="{647DE943-4438-4B0C-940A-6F040D19000A}" type="pres">
      <dgm:prSet presAssocID="{1BB7C9FF-FDE5-4099-8F8F-A80597EFB9CB}" presName="hierRoot3" presStyleCnt="0"/>
      <dgm:spPr/>
    </dgm:pt>
    <dgm:pt modelId="{04D06B82-18E5-43F0-87EE-4D67B70BEDA7}" type="pres">
      <dgm:prSet presAssocID="{1BB7C9FF-FDE5-4099-8F8F-A80597EFB9CB}" presName="composite3" presStyleCnt="0"/>
      <dgm:spPr/>
    </dgm:pt>
    <dgm:pt modelId="{FA65711F-0884-43E6-ACAB-BC27A7F1FD37}" type="pres">
      <dgm:prSet presAssocID="{1BB7C9FF-FDE5-4099-8F8F-A80597EFB9CB}" presName="background3" presStyleLbl="node3" presStyleIdx="7" presStyleCnt="10"/>
      <dgm:spPr/>
    </dgm:pt>
    <dgm:pt modelId="{90EF7758-58F9-4975-A49E-CCBD52BB9FED}" type="pres">
      <dgm:prSet presAssocID="{1BB7C9FF-FDE5-4099-8F8F-A80597EFB9CB}" presName="text3" presStyleLbl="fgAcc3" presStyleIdx="7" presStyleCnt="10">
        <dgm:presLayoutVars>
          <dgm:chPref val="3"/>
        </dgm:presLayoutVars>
      </dgm:prSet>
      <dgm:spPr/>
    </dgm:pt>
    <dgm:pt modelId="{54FD18D3-98C5-413B-A718-95698A688617}" type="pres">
      <dgm:prSet presAssocID="{1BB7C9FF-FDE5-4099-8F8F-A80597EFB9CB}" presName="hierChild4" presStyleCnt="0"/>
      <dgm:spPr/>
    </dgm:pt>
    <dgm:pt modelId="{77AACC8A-A84A-4C6E-96CF-34E6565FC4BD}" type="pres">
      <dgm:prSet presAssocID="{A6F22D05-E10E-4D00-83DC-D249D915B8F8}" presName="Name10" presStyleLbl="parChTrans1D2" presStyleIdx="4" presStyleCnt="6"/>
      <dgm:spPr/>
    </dgm:pt>
    <dgm:pt modelId="{3FD50520-77FA-4300-9F4B-21A2156C703C}" type="pres">
      <dgm:prSet presAssocID="{7BD013EA-8642-41B7-AE6F-307CEF6992B9}" presName="hierRoot2" presStyleCnt="0"/>
      <dgm:spPr/>
    </dgm:pt>
    <dgm:pt modelId="{2CE5FB20-2297-4437-BDBD-BB252BEECFB2}" type="pres">
      <dgm:prSet presAssocID="{7BD013EA-8642-41B7-AE6F-307CEF6992B9}" presName="composite2" presStyleCnt="0"/>
      <dgm:spPr/>
    </dgm:pt>
    <dgm:pt modelId="{91E9F3B9-2533-4B2C-942D-0532C8085440}" type="pres">
      <dgm:prSet presAssocID="{7BD013EA-8642-41B7-AE6F-307CEF6992B9}" presName="background2" presStyleLbl="node2" presStyleIdx="4" presStyleCnt="6"/>
      <dgm:spPr/>
    </dgm:pt>
    <dgm:pt modelId="{46DB7666-6AC0-478A-B860-BF8D155C9F6F}" type="pres">
      <dgm:prSet presAssocID="{7BD013EA-8642-41B7-AE6F-307CEF6992B9}" presName="text2" presStyleLbl="fgAcc2" presStyleIdx="4" presStyleCnt="6" custLinFactNeighborX="2988">
        <dgm:presLayoutVars>
          <dgm:chPref val="3"/>
        </dgm:presLayoutVars>
      </dgm:prSet>
      <dgm:spPr/>
    </dgm:pt>
    <dgm:pt modelId="{CC39630E-BA12-478F-B851-C9432478645C}" type="pres">
      <dgm:prSet presAssocID="{7BD013EA-8642-41B7-AE6F-307CEF6992B9}" presName="hierChild3" presStyleCnt="0"/>
      <dgm:spPr/>
    </dgm:pt>
    <dgm:pt modelId="{0C176365-5E04-419B-8067-EA61669E7343}" type="pres">
      <dgm:prSet presAssocID="{882249DF-FD7F-41A9-A9DF-F9792B4D7E31}" presName="Name17" presStyleLbl="parChTrans1D3" presStyleIdx="8" presStyleCnt="10"/>
      <dgm:spPr/>
    </dgm:pt>
    <dgm:pt modelId="{67F82C7C-F85C-47DA-B567-A4214A616A22}" type="pres">
      <dgm:prSet presAssocID="{22CC638E-2B10-4D11-A62E-40F697ADADF4}" presName="hierRoot3" presStyleCnt="0"/>
      <dgm:spPr/>
    </dgm:pt>
    <dgm:pt modelId="{4C239095-77F6-4955-8D72-55D2D4F73843}" type="pres">
      <dgm:prSet presAssocID="{22CC638E-2B10-4D11-A62E-40F697ADADF4}" presName="composite3" presStyleCnt="0"/>
      <dgm:spPr/>
    </dgm:pt>
    <dgm:pt modelId="{11FE2AAD-CB55-42A4-935D-06EA6AE3F41C}" type="pres">
      <dgm:prSet presAssocID="{22CC638E-2B10-4D11-A62E-40F697ADADF4}" presName="background3" presStyleLbl="node3" presStyleIdx="8" presStyleCnt="10"/>
      <dgm:spPr/>
    </dgm:pt>
    <dgm:pt modelId="{766A85CC-9D4E-402B-A306-B80764BC12D1}" type="pres">
      <dgm:prSet presAssocID="{22CC638E-2B10-4D11-A62E-40F697ADADF4}" presName="text3" presStyleLbl="fgAcc3" presStyleIdx="8" presStyleCnt="10">
        <dgm:presLayoutVars>
          <dgm:chPref val="3"/>
        </dgm:presLayoutVars>
      </dgm:prSet>
      <dgm:spPr/>
    </dgm:pt>
    <dgm:pt modelId="{1030E82E-21F2-4734-A64A-A78A5DB799BF}" type="pres">
      <dgm:prSet presAssocID="{22CC638E-2B10-4D11-A62E-40F697ADADF4}" presName="hierChild4" presStyleCnt="0"/>
      <dgm:spPr/>
    </dgm:pt>
    <dgm:pt modelId="{A07D5273-7860-4FDA-95B2-340857690BEB}" type="pres">
      <dgm:prSet presAssocID="{23DB8AB1-34EE-42F0-AAF7-81EA4F7FD9E8}" presName="Name10" presStyleLbl="parChTrans1D2" presStyleIdx="5" presStyleCnt="6"/>
      <dgm:spPr/>
    </dgm:pt>
    <dgm:pt modelId="{DB5E03B0-377D-4A22-A610-E6826111EC17}" type="pres">
      <dgm:prSet presAssocID="{4FF025E5-78A6-4492-9668-7BCFCCF1C8C2}" presName="hierRoot2" presStyleCnt="0"/>
      <dgm:spPr/>
    </dgm:pt>
    <dgm:pt modelId="{BD700B87-0643-4BEC-BB86-3EF2CE121662}" type="pres">
      <dgm:prSet presAssocID="{4FF025E5-78A6-4492-9668-7BCFCCF1C8C2}" presName="composite2" presStyleCnt="0"/>
      <dgm:spPr/>
    </dgm:pt>
    <dgm:pt modelId="{6BBE0264-F3F8-40B8-8F5E-0DE5E886AE01}" type="pres">
      <dgm:prSet presAssocID="{4FF025E5-78A6-4492-9668-7BCFCCF1C8C2}" presName="background2" presStyleLbl="node2" presStyleIdx="5" presStyleCnt="6"/>
      <dgm:spPr/>
    </dgm:pt>
    <dgm:pt modelId="{CD4427C3-A1C9-479C-AE53-47D254A8E47B}" type="pres">
      <dgm:prSet presAssocID="{4FF025E5-78A6-4492-9668-7BCFCCF1C8C2}" presName="text2" presStyleLbl="fgAcc2" presStyleIdx="5" presStyleCnt="6" custLinFactNeighborX="5131" custLinFactNeighborY="12202">
        <dgm:presLayoutVars>
          <dgm:chPref val="3"/>
        </dgm:presLayoutVars>
      </dgm:prSet>
      <dgm:spPr/>
    </dgm:pt>
    <dgm:pt modelId="{0D0A54A2-A91F-4AFC-865F-3274EAE3468A}" type="pres">
      <dgm:prSet presAssocID="{4FF025E5-78A6-4492-9668-7BCFCCF1C8C2}" presName="hierChild3" presStyleCnt="0"/>
      <dgm:spPr/>
    </dgm:pt>
    <dgm:pt modelId="{EFFE5447-F6EC-4A14-9F9E-FC9EEBEBBF30}" type="pres">
      <dgm:prSet presAssocID="{9CA8B8F4-FAAC-4173-9A8C-F99636DAA9ED}" presName="Name17" presStyleLbl="parChTrans1D3" presStyleIdx="9" presStyleCnt="10"/>
      <dgm:spPr/>
    </dgm:pt>
    <dgm:pt modelId="{C75F987D-4D1D-421B-A4A6-583A4507DB65}" type="pres">
      <dgm:prSet presAssocID="{E4F5F0B5-1F68-4E5A-A4E0-B091C7E212B2}" presName="hierRoot3" presStyleCnt="0"/>
      <dgm:spPr/>
    </dgm:pt>
    <dgm:pt modelId="{7631ACC7-996D-4A96-AD50-2D695F84EAEA}" type="pres">
      <dgm:prSet presAssocID="{E4F5F0B5-1F68-4E5A-A4E0-B091C7E212B2}" presName="composite3" presStyleCnt="0"/>
      <dgm:spPr/>
    </dgm:pt>
    <dgm:pt modelId="{91B5F7C8-823F-4F8C-95EE-9342D540B74E}" type="pres">
      <dgm:prSet presAssocID="{E4F5F0B5-1F68-4E5A-A4E0-B091C7E212B2}" presName="background3" presStyleLbl="node3" presStyleIdx="9" presStyleCnt="10"/>
      <dgm:spPr/>
    </dgm:pt>
    <dgm:pt modelId="{DDE8935C-E824-4666-9F9A-857F6434486B}" type="pres">
      <dgm:prSet presAssocID="{E4F5F0B5-1F68-4E5A-A4E0-B091C7E212B2}" presName="text3" presStyleLbl="fgAcc3" presStyleIdx="9" presStyleCnt="10" custLinFactNeighborX="-15660" custLinFactNeighborY="1897">
        <dgm:presLayoutVars>
          <dgm:chPref val="3"/>
        </dgm:presLayoutVars>
      </dgm:prSet>
      <dgm:spPr/>
    </dgm:pt>
    <dgm:pt modelId="{10BEFC46-3E73-4170-AB1E-075AB36744E8}" type="pres">
      <dgm:prSet presAssocID="{E4F5F0B5-1F68-4E5A-A4E0-B091C7E212B2}" presName="hierChild4" presStyleCnt="0"/>
      <dgm:spPr/>
    </dgm:pt>
  </dgm:ptLst>
  <dgm:cxnLst>
    <dgm:cxn modelId="{DCA75201-D7DE-4F3E-BBB7-5171B8A09601}" srcId="{6BCE5774-1C0B-4A5E-BE86-D6892A3FB562}" destId="{4FF025E5-78A6-4492-9668-7BCFCCF1C8C2}" srcOrd="4" destOrd="0" parTransId="{23DB8AB1-34EE-42F0-AAF7-81EA4F7FD9E8}" sibTransId="{BD18B6AA-6917-4B57-9BF5-B730FD3035BB}"/>
    <dgm:cxn modelId="{34535908-7901-459F-AEBA-6E72C784AD7A}" type="presOf" srcId="{6C7AE183-15F5-40AA-88D5-4C2B2DDE6483}" destId="{3314D293-5500-4943-B8FD-9D99B1846B9D}" srcOrd="0" destOrd="0" presId="urn:microsoft.com/office/officeart/2005/8/layout/hierarchy1"/>
    <dgm:cxn modelId="{92C0FC0A-2F02-49CD-86E0-15FFE0B851F9}" type="presOf" srcId="{659DE962-376D-46F8-97F7-680FBA00FE60}" destId="{1E6C57B6-E261-4C67-945E-3F72FC97EC18}" srcOrd="0" destOrd="0" presId="urn:microsoft.com/office/officeart/2005/8/layout/hierarchy1"/>
    <dgm:cxn modelId="{C3D6060E-185D-403F-9627-2F85CC06D19F}" type="presOf" srcId="{ABB167F8-F2D3-4E6C-874E-84A4C616F722}" destId="{8D718F0D-02DE-4452-918E-567C2A4AEE3E}" srcOrd="0" destOrd="0" presId="urn:microsoft.com/office/officeart/2005/8/layout/hierarchy1"/>
    <dgm:cxn modelId="{234DF411-4B9F-4B30-B7D3-FE705A16C99D}" type="presOf" srcId="{6B50863A-41E3-4A2E-B71D-F8893B28F3EF}" destId="{B07DC5D0-8320-4F6E-8F9F-6886C8B4B398}" srcOrd="0" destOrd="0" presId="urn:microsoft.com/office/officeart/2005/8/layout/hierarchy1"/>
    <dgm:cxn modelId="{A483FC1C-4BD3-4323-8A72-BD67EEB73207}" type="presOf" srcId="{21E2ABC6-D2EC-4268-A993-3918F9CC77DF}" destId="{E4F41581-A1AE-4D11-917D-40CFE1E919C8}" srcOrd="0" destOrd="0" presId="urn:microsoft.com/office/officeart/2005/8/layout/hierarchy1"/>
    <dgm:cxn modelId="{D6D92F1E-52B9-4692-8368-9D4C1344D1BE}" type="presOf" srcId="{A6F22D05-E10E-4D00-83DC-D249D915B8F8}" destId="{77AACC8A-A84A-4C6E-96CF-34E6565FC4BD}" srcOrd="0" destOrd="0" presId="urn:microsoft.com/office/officeart/2005/8/layout/hierarchy1"/>
    <dgm:cxn modelId="{0EF0971E-73F2-4F2B-85C1-CD905C46F865}" srcId="{F7E898D0-4DB2-4490-8D8D-59508926B5A8}" destId="{F79C8EAE-C1A0-4C66-8BAA-781F4629DD52}" srcOrd="0" destOrd="0" parTransId="{3E563A3B-058F-492F-8EF5-C264B480D57C}" sibTransId="{1692E2D9-2B05-41E8-AB52-212DC2A826F1}"/>
    <dgm:cxn modelId="{DF5A3B21-7735-4D4B-ABEC-EA76C8BB664E}" type="presOf" srcId="{E4B65D87-7C33-4E93-A32D-107DC7265D3F}" destId="{2A7E3563-C463-42A3-BA56-0E9726716CFD}" srcOrd="0" destOrd="0" presId="urn:microsoft.com/office/officeart/2005/8/layout/hierarchy1"/>
    <dgm:cxn modelId="{A6A85D23-0CF2-4A89-A4AA-F2DB32BD22DD}" type="presOf" srcId="{23DB8AB1-34EE-42F0-AAF7-81EA4F7FD9E8}" destId="{A07D5273-7860-4FDA-95B2-340857690BEB}" srcOrd="0" destOrd="0" presId="urn:microsoft.com/office/officeart/2005/8/layout/hierarchy1"/>
    <dgm:cxn modelId="{BF25DF25-87F8-47ED-BC57-E5095F4F4622}" type="presOf" srcId="{1BB3A6FD-68BC-4F29-B328-F3E75E816FAC}" destId="{6850A817-CE9A-4224-8A87-C8525046CFAE}" srcOrd="0" destOrd="0" presId="urn:microsoft.com/office/officeart/2005/8/layout/hierarchy1"/>
    <dgm:cxn modelId="{512B0929-85AA-4083-96E9-46686D963764}" type="presOf" srcId="{74F71E88-8AEE-451A-A4F5-D4154C1A5896}" destId="{72C15A06-5F08-41D8-8F37-B6FDCF9BDC22}" srcOrd="0" destOrd="0" presId="urn:microsoft.com/office/officeart/2005/8/layout/hierarchy1"/>
    <dgm:cxn modelId="{CE9C5B2B-2E7B-4BF2-8680-6EA45FA3A4CE}" type="presOf" srcId="{7BD013EA-8642-41B7-AE6F-307CEF6992B9}" destId="{46DB7666-6AC0-478A-B860-BF8D155C9F6F}" srcOrd="0" destOrd="0" presId="urn:microsoft.com/office/officeart/2005/8/layout/hierarchy1"/>
    <dgm:cxn modelId="{27F7282D-4F86-46C5-83F6-0F58F6673FDC}" srcId="{ABB167F8-F2D3-4E6C-874E-84A4C616F722}" destId="{8D899043-0061-40ED-BCEB-FFAF3CB84222}" srcOrd="0" destOrd="0" parTransId="{CFAC7214-899D-473C-9C46-1B5D1A9EB572}" sibTransId="{18E2EBD3-E379-47A3-A337-3A8E3C11CAFC}"/>
    <dgm:cxn modelId="{DB9F632D-E29A-4C6B-8DFC-463B66ACB628}" srcId="{8D899043-0061-40ED-BCEB-FFAF3CB84222}" destId="{80B6051F-BDEC-45F5-8DAA-156DE1A3250A}" srcOrd="2" destOrd="0" parTransId="{EB1BF356-65C7-4C4A-B116-78EEE5D087AD}" sibTransId="{6B2DFE2F-BC62-4048-B342-AC21E31CC9B9}"/>
    <dgm:cxn modelId="{460E9230-9330-4FF3-B9E7-5FFFEF72F641}" srcId="{6BCE5774-1C0B-4A5E-BE86-D6892A3FB562}" destId="{F787ACD8-0CB6-43E1-9F4B-731D9B05FEE5}" srcOrd="0" destOrd="0" parTransId="{0FF3BBF9-264C-42ED-A658-96FC119CF5CD}" sibTransId="{4C027011-6E09-4C72-94C8-9E65D13A490F}"/>
    <dgm:cxn modelId="{C9D34634-3DFF-4D53-9B42-AD6A7672E06C}" type="presOf" srcId="{CFAC7214-899D-473C-9C46-1B5D1A9EB572}" destId="{7FC470FA-BB95-4BC5-A57E-0CD22ACBA537}" srcOrd="0" destOrd="0" presId="urn:microsoft.com/office/officeart/2005/8/layout/hierarchy1"/>
    <dgm:cxn modelId="{C464B43C-FA08-47B5-B151-E5F006A6E0F4}" type="presOf" srcId="{CBF1AA2B-DEC2-4782-83EC-EFFB910E60E3}" destId="{FC81E27D-DBA2-49F3-A726-284D047CE454}" srcOrd="0" destOrd="0" presId="urn:microsoft.com/office/officeart/2005/8/layout/hierarchy1"/>
    <dgm:cxn modelId="{60E9093F-A45C-423E-99DB-7A356AD61D2A}" type="presOf" srcId="{1BB7C9FF-FDE5-4099-8F8F-A80597EFB9CB}" destId="{90EF7758-58F9-4975-A49E-CCBD52BB9FED}" srcOrd="0" destOrd="0" presId="urn:microsoft.com/office/officeart/2005/8/layout/hierarchy1"/>
    <dgm:cxn modelId="{C4FFF33F-7901-4C12-B9B3-F3D4448BEB51}" srcId="{6B50863A-41E3-4A2E-B71D-F8893B28F3EF}" destId="{ABB167F8-F2D3-4E6C-874E-84A4C616F722}" srcOrd="0" destOrd="0" parTransId="{ABB740DF-7241-46DC-87AA-0A1611877D90}" sibTransId="{FC5B0703-7F5C-475D-A48D-BFC15DF7A858}"/>
    <dgm:cxn modelId="{EE019A5D-1331-4380-B6F9-A85175D145E5}" srcId="{659DE962-376D-46F8-97F7-680FBA00FE60}" destId="{1BB3A6FD-68BC-4F29-B328-F3E75E816FAC}" srcOrd="0" destOrd="0" parTransId="{5FFBD3A0-E679-475C-B980-6B831C981A32}" sibTransId="{BE36E7FD-E2A5-4E9C-B8A6-34D2824A25F8}"/>
    <dgm:cxn modelId="{0E79295F-0D96-42AF-B387-DD5F01304994}" type="presOf" srcId="{6BCE5774-1C0B-4A5E-BE86-D6892A3FB562}" destId="{E9BDFB87-D932-498D-BD70-72591819666B}" srcOrd="0" destOrd="0" presId="urn:microsoft.com/office/officeart/2005/8/layout/hierarchy1"/>
    <dgm:cxn modelId="{887F2360-4E32-43EA-A01E-311E2FEB225C}" type="presOf" srcId="{8D899043-0061-40ED-BCEB-FFAF3CB84222}" destId="{41D6F83E-3A24-4F52-92E0-A8C1D45023BB}" srcOrd="0" destOrd="0" presId="urn:microsoft.com/office/officeart/2005/8/layout/hierarchy1"/>
    <dgm:cxn modelId="{8BADDF44-2884-4118-8816-8A9A3A05FD80}" type="presOf" srcId="{DD0DFBC4-920F-4C78-B921-5E3BAB0256D9}" destId="{F2860033-FD46-458C-B4D1-087ECDBB3C47}" srcOrd="0" destOrd="0" presId="urn:microsoft.com/office/officeart/2005/8/layout/hierarchy1"/>
    <dgm:cxn modelId="{76A81D68-C9C7-40F1-9233-0B5E8F23F7B0}" srcId="{6C7AE183-15F5-40AA-88D5-4C2B2DDE6483}" destId="{23499BCE-24C3-4D08-BD4C-915F5DB72BDE}" srcOrd="0" destOrd="0" parTransId="{13F9833E-3B2F-4CC0-9BFA-6E296973D9F2}" sibTransId="{0657F5D6-1136-4899-8D06-6E089EF9DEC1}"/>
    <dgm:cxn modelId="{EE46906A-B1B3-4ACD-9D27-653EAD921806}" type="presOf" srcId="{882249DF-FD7F-41A9-A9DF-F9792B4D7E31}" destId="{0C176365-5E04-419B-8067-EA61669E7343}" srcOrd="0" destOrd="0" presId="urn:microsoft.com/office/officeart/2005/8/layout/hierarchy1"/>
    <dgm:cxn modelId="{A2ACA96C-1460-44EE-9483-8BD59D3363C0}" srcId="{4FF025E5-78A6-4492-9668-7BCFCCF1C8C2}" destId="{E4F5F0B5-1F68-4E5A-A4E0-B091C7E212B2}" srcOrd="0" destOrd="0" parTransId="{9CA8B8F4-FAAC-4173-9A8C-F99636DAA9ED}" sibTransId="{5A5B9ACC-2FCA-4BCC-B575-0F1067E9A734}"/>
    <dgm:cxn modelId="{34F1246F-7194-486E-951F-8841500FA758}" type="presOf" srcId="{CDE7D317-876B-4244-BD7F-C5C2DFBB9D47}" destId="{9FA1D4DC-AE81-4458-854D-D8D3EDB8AF7E}" srcOrd="0" destOrd="0" presId="urn:microsoft.com/office/officeart/2005/8/layout/hierarchy1"/>
    <dgm:cxn modelId="{52774670-4D41-405C-ACCA-1E4B6CFAED76}" type="presOf" srcId="{CC22FD8F-FFE9-4AE4-BDCA-6E6B6C72656B}" destId="{6E9B3797-A3D8-4F8F-9975-B8DC7F475B63}" srcOrd="0" destOrd="0" presId="urn:microsoft.com/office/officeart/2005/8/layout/hierarchy1"/>
    <dgm:cxn modelId="{74817C70-89EF-4CE2-8263-33DF17DC22C9}" type="presOf" srcId="{E4F5F0B5-1F68-4E5A-A4E0-B091C7E212B2}" destId="{DDE8935C-E824-4666-9F9A-857F6434486B}" srcOrd="0" destOrd="0" presId="urn:microsoft.com/office/officeart/2005/8/layout/hierarchy1"/>
    <dgm:cxn modelId="{4D8F7953-BA10-40BD-8F0B-AECF256CFC08}" srcId="{6BCE5774-1C0B-4A5E-BE86-D6892A3FB562}" destId="{659DE962-376D-46F8-97F7-680FBA00FE60}" srcOrd="2" destOrd="0" parTransId="{5F401E07-D524-42DF-8B5F-F4D59ED2632B}" sibTransId="{C9B4CE02-056F-4025-A2DA-9CC9E4988150}"/>
    <dgm:cxn modelId="{3E78BA75-C77F-4504-BF4E-E4591B60C840}" type="presOf" srcId="{EB1BF356-65C7-4C4A-B116-78EEE5D087AD}" destId="{C8BE2392-6636-46C3-AC57-3B8634CD0FC5}" srcOrd="0" destOrd="0" presId="urn:microsoft.com/office/officeart/2005/8/layout/hierarchy1"/>
    <dgm:cxn modelId="{A7D3E655-3D38-41BC-824A-5101A0347B34}" type="presOf" srcId="{80B6051F-BDEC-45F5-8DAA-156DE1A3250A}" destId="{7A2E2483-F458-416A-BC51-58F1A1DFA90B}" srcOrd="0" destOrd="0" presId="urn:microsoft.com/office/officeart/2005/8/layout/hierarchy1"/>
    <dgm:cxn modelId="{0BB18576-06FC-40A7-A380-C66020794890}" type="presOf" srcId="{22CC638E-2B10-4D11-A62E-40F697ADADF4}" destId="{766A85CC-9D4E-402B-A306-B80764BC12D1}" srcOrd="0" destOrd="0" presId="urn:microsoft.com/office/officeart/2005/8/layout/hierarchy1"/>
    <dgm:cxn modelId="{592B6258-09C7-4A43-84B9-CE48DB5FA207}" srcId="{659DE962-376D-46F8-97F7-680FBA00FE60}" destId="{1BB7C9FF-FDE5-4099-8F8F-A80597EFB9CB}" srcOrd="1" destOrd="0" parTransId="{74F71E88-8AEE-451A-A4F5-D4154C1A5896}" sibTransId="{2FA2D377-4B53-4592-8B5A-5A289D18DA12}"/>
    <dgm:cxn modelId="{491C9478-E801-4E95-9D8B-B079C161F7A2}" srcId="{7BD013EA-8642-41B7-AE6F-307CEF6992B9}" destId="{22CC638E-2B10-4D11-A62E-40F697ADADF4}" srcOrd="0" destOrd="0" parTransId="{882249DF-FD7F-41A9-A9DF-F9792B4D7E31}" sibTransId="{7A86072E-5D18-422F-A7F2-449B866660A6}"/>
    <dgm:cxn modelId="{68911584-F65E-422B-A2C6-F7F86C2ABF0B}" type="presOf" srcId="{23499BCE-24C3-4D08-BD4C-915F5DB72BDE}" destId="{294953A0-3818-469A-9ECC-21162BA88005}" srcOrd="0" destOrd="0" presId="urn:microsoft.com/office/officeart/2005/8/layout/hierarchy1"/>
    <dgm:cxn modelId="{238E6484-ADFB-4F03-91EC-DC9ACBE04B70}" type="presOf" srcId="{4FF025E5-78A6-4492-9668-7BCFCCF1C8C2}" destId="{CD4427C3-A1C9-479C-AE53-47D254A8E47B}" srcOrd="0" destOrd="0" presId="urn:microsoft.com/office/officeart/2005/8/layout/hierarchy1"/>
    <dgm:cxn modelId="{C1BD4091-140B-4961-89CA-8EBA868E73FB}" srcId="{6B50863A-41E3-4A2E-B71D-F8893B28F3EF}" destId="{6BCE5774-1C0B-4A5E-BE86-D6892A3FB562}" srcOrd="1" destOrd="0" parTransId="{7C001AF2-B9E6-41B0-A98D-534951190661}" sibTransId="{94C3C503-606F-48DA-A2B8-4098C41FC50D}"/>
    <dgm:cxn modelId="{7BEAA394-6B85-4121-9544-3172181900CA}" type="presOf" srcId="{EA428C3B-E29F-495F-A47A-DEBDC7C23A8B}" destId="{DFB938E7-FE74-46B8-99E1-ABADB41BE608}" srcOrd="0" destOrd="0" presId="urn:microsoft.com/office/officeart/2005/8/layout/hierarchy1"/>
    <dgm:cxn modelId="{8C3FBBA5-814A-40F4-AF6A-1FAD2374ACE9}" type="presOf" srcId="{0FF3BBF9-264C-42ED-A658-96FC119CF5CD}" destId="{8C8A57FC-90AC-433D-816D-C19876C0C064}" srcOrd="0" destOrd="0" presId="urn:microsoft.com/office/officeart/2005/8/layout/hierarchy1"/>
    <dgm:cxn modelId="{E93FA3AB-F2B5-4091-A1D2-6CB35183FDE5}" type="presOf" srcId="{9CA8B8F4-FAAC-4173-9A8C-F99636DAA9ED}" destId="{EFFE5447-F6EC-4A14-9F9E-FC9EEBEBBF30}" srcOrd="0" destOrd="0" presId="urn:microsoft.com/office/officeart/2005/8/layout/hierarchy1"/>
    <dgm:cxn modelId="{766290AD-547B-4664-A14D-9605161825F8}" type="presOf" srcId="{F7E898D0-4DB2-4490-8D8D-59508926B5A8}" destId="{3700CEC6-3D8A-4E4C-953E-539C324400D8}" srcOrd="0" destOrd="0" presId="urn:microsoft.com/office/officeart/2005/8/layout/hierarchy1"/>
    <dgm:cxn modelId="{31B518B8-C09A-43F7-8739-4958130D89B7}" type="presOf" srcId="{5F401E07-D524-42DF-8B5F-F4D59ED2632B}" destId="{8958162D-8EB8-4E02-8D01-AF78C36CFAD1}" srcOrd="0" destOrd="0" presId="urn:microsoft.com/office/officeart/2005/8/layout/hierarchy1"/>
    <dgm:cxn modelId="{7F8D8EB9-B705-4421-8179-A4950D758A9B}" srcId="{CBF1AA2B-DEC2-4782-83EC-EFFB910E60E3}" destId="{6C7AE183-15F5-40AA-88D5-4C2B2DDE6483}" srcOrd="0" destOrd="0" parTransId="{E4B65D87-7C33-4E93-A32D-107DC7265D3F}" sibTransId="{04572EF3-8F32-456A-9BB5-268EC99C6377}"/>
    <dgm:cxn modelId="{0EB1B6BE-EB7A-45B8-BF69-73982CB489DC}" srcId="{8D899043-0061-40ED-BCEB-FFAF3CB84222}" destId="{D1D4598B-FA1C-422B-9A3D-B173A140227D}" srcOrd="0" destOrd="0" parTransId="{3254A2F2-954C-4CBC-98B7-193E2E8867C3}" sibTransId="{428F3895-7E46-4CEA-B703-40E7EBED29C1}"/>
    <dgm:cxn modelId="{725E3CC7-0469-43EA-8FAE-A9B237FAC7BD}" type="presOf" srcId="{3E563A3B-058F-492F-8EF5-C264B480D57C}" destId="{A88A5124-7C22-45DA-97EC-2BCE8F015D5A}" srcOrd="0" destOrd="0" presId="urn:microsoft.com/office/officeart/2005/8/layout/hierarchy1"/>
    <dgm:cxn modelId="{A74790C9-4A8E-4604-9DD4-EA035C2768B7}" type="presOf" srcId="{DD06E4A2-6B74-475F-9BBB-CABF1C757F39}" destId="{41928D79-E717-40AD-A5A5-534105EBFE89}" srcOrd="0" destOrd="0" presId="urn:microsoft.com/office/officeart/2005/8/layout/hierarchy1"/>
    <dgm:cxn modelId="{543D1FCB-3B7B-47B2-BF5F-486ABF60423D}" type="presOf" srcId="{3254A2F2-954C-4CBC-98B7-193E2E8867C3}" destId="{CAE036D5-A14C-4BD2-8241-0BAA302C377A}" srcOrd="0" destOrd="0" presId="urn:microsoft.com/office/officeart/2005/8/layout/hierarchy1"/>
    <dgm:cxn modelId="{4627D9D3-C50A-4A12-B977-B712A0B7EA6A}" type="presOf" srcId="{13F9833E-3B2F-4CC0-9BFA-6E296973D9F2}" destId="{275FA681-5C99-4645-94ED-7FE6805161F2}" srcOrd="0" destOrd="0" presId="urn:microsoft.com/office/officeart/2005/8/layout/hierarchy1"/>
    <dgm:cxn modelId="{19F2FDD7-0B59-482D-B928-DF4C3C1A1B2A}" srcId="{ED651CC4-BF14-4000-8BA3-A513C0E19DBB}" destId="{DD0DFBC4-920F-4C78-B921-5E3BAB0256D9}" srcOrd="0" destOrd="0" parTransId="{DD06E4A2-6B74-475F-9BBB-CABF1C757F39}" sibTransId="{77C43980-E251-4704-A927-966F3EE260F9}"/>
    <dgm:cxn modelId="{7DE1EED8-568E-4885-BC68-5763F187E1E6}" srcId="{6BCE5774-1C0B-4A5E-BE86-D6892A3FB562}" destId="{7BD013EA-8642-41B7-AE6F-307CEF6992B9}" srcOrd="3" destOrd="0" parTransId="{A6F22D05-E10E-4D00-83DC-D249D915B8F8}" sibTransId="{71522F8F-1F82-42A7-9E26-BC0BB30F12FD}"/>
    <dgm:cxn modelId="{64B73BDA-AD9B-4B95-9C24-F50FCE41A4ED}" srcId="{F787ACD8-0CB6-43E1-9F4B-731D9B05FEE5}" destId="{F7E898D0-4DB2-4490-8D8D-59508926B5A8}" srcOrd="0" destOrd="0" parTransId="{AE5E403C-FD26-4857-8259-4D01E3DFB0E0}" sibTransId="{608F6B84-BD32-4C03-BAA7-6668C0186183}"/>
    <dgm:cxn modelId="{A08BEEDD-962B-425A-BDF5-C524D9B62289}" type="presOf" srcId="{AE5E403C-FD26-4857-8259-4D01E3DFB0E0}" destId="{F0758A95-F632-4C15-9D5F-0CE1317FD180}" srcOrd="0" destOrd="0" presId="urn:microsoft.com/office/officeart/2005/8/layout/hierarchy1"/>
    <dgm:cxn modelId="{E61CC3DE-072A-40AE-B18D-BABBCE6D78CA}" srcId="{F787ACD8-0CB6-43E1-9F4B-731D9B05FEE5}" destId="{EA428C3B-E29F-495F-A47A-DEBDC7C23A8B}" srcOrd="1" destOrd="0" parTransId="{CC22FD8F-FFE9-4AE4-BDCA-6E6B6C72656B}" sibTransId="{0324DF93-F804-4233-9BE2-DE55D47B89F3}"/>
    <dgm:cxn modelId="{6449ABE0-5E30-4060-9135-4D3709777510}" type="presOf" srcId="{5FFBD3A0-E679-475C-B980-6B831C981A32}" destId="{79B3C5A1-A25A-489C-9363-C6EC1C6B5636}" srcOrd="0" destOrd="0" presId="urn:microsoft.com/office/officeart/2005/8/layout/hierarchy1"/>
    <dgm:cxn modelId="{80D9B0E6-73D5-4B49-812E-87A894E6271D}" type="presOf" srcId="{F79C8EAE-C1A0-4C66-8BAA-781F4629DD52}" destId="{602FDF71-1BA5-433A-829E-C7BC4D4A3891}" srcOrd="0" destOrd="0" presId="urn:microsoft.com/office/officeart/2005/8/layout/hierarchy1"/>
    <dgm:cxn modelId="{7AE6BAE8-AD67-459A-9CBE-5636015ED671}" type="presOf" srcId="{F787ACD8-0CB6-43E1-9F4B-731D9B05FEE5}" destId="{50149DEE-DB36-4E2B-9799-AF911D080DB8}" srcOrd="0" destOrd="0" presId="urn:microsoft.com/office/officeart/2005/8/layout/hierarchy1"/>
    <dgm:cxn modelId="{05DF03EB-D592-4EC4-95C5-BB2375B2009C}" type="presOf" srcId="{D1D4598B-FA1C-422B-9A3D-B173A140227D}" destId="{B913FF0A-DC78-46D4-A1D1-F8E4F5868AF7}" srcOrd="0" destOrd="0" presId="urn:microsoft.com/office/officeart/2005/8/layout/hierarchy1"/>
    <dgm:cxn modelId="{E6977DEE-0CF3-45CB-B35D-9EDFA85512A4}" srcId="{8D899043-0061-40ED-BCEB-FFAF3CB84222}" destId="{ED651CC4-BF14-4000-8BA3-A513C0E19DBB}" srcOrd="1" destOrd="0" parTransId="{21E2ABC6-D2EC-4268-A993-3918F9CC77DF}" sibTransId="{B417AE0C-F0EF-4AA9-BFA3-7CE808166F2B}"/>
    <dgm:cxn modelId="{39C41DF5-527F-4B2F-93FE-67D4597307D0}" srcId="{6BCE5774-1C0B-4A5E-BE86-D6892A3FB562}" destId="{CBF1AA2B-DEC2-4782-83EC-EFFB910E60E3}" srcOrd="1" destOrd="0" parTransId="{CDE7D317-876B-4244-BD7F-C5C2DFBB9D47}" sibTransId="{0B56F4FC-E63F-452A-A655-622015C96655}"/>
    <dgm:cxn modelId="{D26D72FC-F8A4-4CDD-B72B-E3D1F599FEF8}" type="presOf" srcId="{ED651CC4-BF14-4000-8BA3-A513C0E19DBB}" destId="{A3D7F9BB-6099-4DB7-8119-4AE07E2BBEBB}" srcOrd="0" destOrd="0" presId="urn:microsoft.com/office/officeart/2005/8/layout/hierarchy1"/>
    <dgm:cxn modelId="{16E71D4A-4D02-4B06-9564-2F51E6E530FA}" type="presParOf" srcId="{B07DC5D0-8320-4F6E-8F9F-6886C8B4B398}" destId="{4A8AAE80-D372-469B-9438-6A66EFD184A5}" srcOrd="0" destOrd="0" presId="urn:microsoft.com/office/officeart/2005/8/layout/hierarchy1"/>
    <dgm:cxn modelId="{048554E2-14E8-4D20-B415-1BB049514C06}" type="presParOf" srcId="{4A8AAE80-D372-469B-9438-6A66EFD184A5}" destId="{ADA624DD-A012-460B-9C12-2738B476504B}" srcOrd="0" destOrd="0" presId="urn:microsoft.com/office/officeart/2005/8/layout/hierarchy1"/>
    <dgm:cxn modelId="{81E2D204-9819-4F19-B735-CE9C746D1069}" type="presParOf" srcId="{ADA624DD-A012-460B-9C12-2738B476504B}" destId="{EEA8C6AA-E173-45A4-A559-E93AFCADD9CF}" srcOrd="0" destOrd="0" presId="urn:microsoft.com/office/officeart/2005/8/layout/hierarchy1"/>
    <dgm:cxn modelId="{F7661C65-2355-49B3-A39F-5FEB04F49AC7}" type="presParOf" srcId="{ADA624DD-A012-460B-9C12-2738B476504B}" destId="{8D718F0D-02DE-4452-918E-567C2A4AEE3E}" srcOrd="1" destOrd="0" presId="urn:microsoft.com/office/officeart/2005/8/layout/hierarchy1"/>
    <dgm:cxn modelId="{12F7F9F7-1755-4E99-8586-5E629AAE17D9}" type="presParOf" srcId="{4A8AAE80-D372-469B-9438-6A66EFD184A5}" destId="{95B4F28E-59C7-46A0-A5C5-F0CD2EACA9D7}" srcOrd="1" destOrd="0" presId="urn:microsoft.com/office/officeart/2005/8/layout/hierarchy1"/>
    <dgm:cxn modelId="{87951A61-1183-4FA8-AAC1-CC54F7A0E99E}" type="presParOf" srcId="{95B4F28E-59C7-46A0-A5C5-F0CD2EACA9D7}" destId="{7FC470FA-BB95-4BC5-A57E-0CD22ACBA537}" srcOrd="0" destOrd="0" presId="urn:microsoft.com/office/officeart/2005/8/layout/hierarchy1"/>
    <dgm:cxn modelId="{26E50B7E-A99A-43C3-B0A6-F44D19680912}" type="presParOf" srcId="{95B4F28E-59C7-46A0-A5C5-F0CD2EACA9D7}" destId="{7B6389CB-899F-4BA6-B576-DBCF8A1D54B4}" srcOrd="1" destOrd="0" presId="urn:microsoft.com/office/officeart/2005/8/layout/hierarchy1"/>
    <dgm:cxn modelId="{F1607217-0F38-4374-BE5B-C62139452C24}" type="presParOf" srcId="{7B6389CB-899F-4BA6-B576-DBCF8A1D54B4}" destId="{70E1139C-828B-463D-B342-3F271C76FD25}" srcOrd="0" destOrd="0" presId="urn:microsoft.com/office/officeart/2005/8/layout/hierarchy1"/>
    <dgm:cxn modelId="{C0CC508C-852E-44EE-B246-4D9ECF62C307}" type="presParOf" srcId="{70E1139C-828B-463D-B342-3F271C76FD25}" destId="{6AE3C952-6E60-4B9F-A889-379EEE31BF07}" srcOrd="0" destOrd="0" presId="urn:microsoft.com/office/officeart/2005/8/layout/hierarchy1"/>
    <dgm:cxn modelId="{ADED5B94-3F90-4F58-9DBC-67C3EB66D6ED}" type="presParOf" srcId="{70E1139C-828B-463D-B342-3F271C76FD25}" destId="{41D6F83E-3A24-4F52-92E0-A8C1D45023BB}" srcOrd="1" destOrd="0" presId="urn:microsoft.com/office/officeart/2005/8/layout/hierarchy1"/>
    <dgm:cxn modelId="{DBD51B99-9324-4CED-A8EE-B83B5332ABB1}" type="presParOf" srcId="{7B6389CB-899F-4BA6-B576-DBCF8A1D54B4}" destId="{A55C088D-4FC5-4376-A879-244AABF91601}" srcOrd="1" destOrd="0" presId="urn:microsoft.com/office/officeart/2005/8/layout/hierarchy1"/>
    <dgm:cxn modelId="{CA610B43-47F5-4A7A-9771-EDE27B6C7ED2}" type="presParOf" srcId="{A55C088D-4FC5-4376-A879-244AABF91601}" destId="{CAE036D5-A14C-4BD2-8241-0BAA302C377A}" srcOrd="0" destOrd="0" presId="urn:microsoft.com/office/officeart/2005/8/layout/hierarchy1"/>
    <dgm:cxn modelId="{9B275E45-2881-4820-941D-49E84A45FE31}" type="presParOf" srcId="{A55C088D-4FC5-4376-A879-244AABF91601}" destId="{93FE655F-6DBD-4C0C-A0A1-5C08A654AADE}" srcOrd="1" destOrd="0" presId="urn:microsoft.com/office/officeart/2005/8/layout/hierarchy1"/>
    <dgm:cxn modelId="{49C2B246-EEB2-4CA8-B008-1D9C42C8588F}" type="presParOf" srcId="{93FE655F-6DBD-4C0C-A0A1-5C08A654AADE}" destId="{D9101841-6770-45FC-B9E4-A04D65A84934}" srcOrd="0" destOrd="0" presId="urn:microsoft.com/office/officeart/2005/8/layout/hierarchy1"/>
    <dgm:cxn modelId="{5FAD0927-9B53-4E9C-B376-3EA068F9B1E8}" type="presParOf" srcId="{D9101841-6770-45FC-B9E4-A04D65A84934}" destId="{AEBC0A54-08B3-4468-AF02-B2115E8620EC}" srcOrd="0" destOrd="0" presId="urn:microsoft.com/office/officeart/2005/8/layout/hierarchy1"/>
    <dgm:cxn modelId="{55A18C4A-4846-4423-B509-F11DFC7E23FE}" type="presParOf" srcId="{D9101841-6770-45FC-B9E4-A04D65A84934}" destId="{B913FF0A-DC78-46D4-A1D1-F8E4F5868AF7}" srcOrd="1" destOrd="0" presId="urn:microsoft.com/office/officeart/2005/8/layout/hierarchy1"/>
    <dgm:cxn modelId="{3B4331C2-F30B-4646-8AFC-E3C7E8A4EC66}" type="presParOf" srcId="{93FE655F-6DBD-4C0C-A0A1-5C08A654AADE}" destId="{F196D1FA-9D74-43C8-8683-09155355187A}" srcOrd="1" destOrd="0" presId="urn:microsoft.com/office/officeart/2005/8/layout/hierarchy1"/>
    <dgm:cxn modelId="{471E7CC0-DB35-475D-B507-33F20B59CA74}" type="presParOf" srcId="{A55C088D-4FC5-4376-A879-244AABF91601}" destId="{E4F41581-A1AE-4D11-917D-40CFE1E919C8}" srcOrd="2" destOrd="0" presId="urn:microsoft.com/office/officeart/2005/8/layout/hierarchy1"/>
    <dgm:cxn modelId="{7D759929-EF89-4239-916F-836C0078AD9D}" type="presParOf" srcId="{A55C088D-4FC5-4376-A879-244AABF91601}" destId="{A37F452B-8A90-4A8D-BE70-11D6A8DBAD61}" srcOrd="3" destOrd="0" presId="urn:microsoft.com/office/officeart/2005/8/layout/hierarchy1"/>
    <dgm:cxn modelId="{F4F56EE0-F8C7-433C-B40C-95A8770B72B2}" type="presParOf" srcId="{A37F452B-8A90-4A8D-BE70-11D6A8DBAD61}" destId="{2624CA76-737D-401E-B5CB-CFCA9620B357}" srcOrd="0" destOrd="0" presId="urn:microsoft.com/office/officeart/2005/8/layout/hierarchy1"/>
    <dgm:cxn modelId="{9015435F-7527-4FCB-82B5-C6C23A198DF7}" type="presParOf" srcId="{2624CA76-737D-401E-B5CB-CFCA9620B357}" destId="{B2123DC5-809E-4206-9F1A-9C9858F8E5F0}" srcOrd="0" destOrd="0" presId="urn:microsoft.com/office/officeart/2005/8/layout/hierarchy1"/>
    <dgm:cxn modelId="{3C078AC3-3D23-44EC-A3CA-7C5F2DAE902A}" type="presParOf" srcId="{2624CA76-737D-401E-B5CB-CFCA9620B357}" destId="{A3D7F9BB-6099-4DB7-8119-4AE07E2BBEBB}" srcOrd="1" destOrd="0" presId="urn:microsoft.com/office/officeart/2005/8/layout/hierarchy1"/>
    <dgm:cxn modelId="{2BFAB470-4D73-4873-9EF9-8792D5D59168}" type="presParOf" srcId="{A37F452B-8A90-4A8D-BE70-11D6A8DBAD61}" destId="{5D13E902-CDF5-45D6-94F7-E445DA2271AE}" srcOrd="1" destOrd="0" presId="urn:microsoft.com/office/officeart/2005/8/layout/hierarchy1"/>
    <dgm:cxn modelId="{D6D8768E-7D4D-47D7-B189-0D0C02E0C398}" type="presParOf" srcId="{5D13E902-CDF5-45D6-94F7-E445DA2271AE}" destId="{41928D79-E717-40AD-A5A5-534105EBFE89}" srcOrd="0" destOrd="0" presId="urn:microsoft.com/office/officeart/2005/8/layout/hierarchy1"/>
    <dgm:cxn modelId="{38DF0FC9-7696-4AA6-9933-0142A422BA7A}" type="presParOf" srcId="{5D13E902-CDF5-45D6-94F7-E445DA2271AE}" destId="{D2E22CC7-4430-44A4-A7A3-4B86C69745DA}" srcOrd="1" destOrd="0" presId="urn:microsoft.com/office/officeart/2005/8/layout/hierarchy1"/>
    <dgm:cxn modelId="{73FE32E2-E795-4D97-BD61-ADB1EEA60185}" type="presParOf" srcId="{D2E22CC7-4430-44A4-A7A3-4B86C69745DA}" destId="{92757FF5-9BBA-43BF-836C-F5C85DD02872}" srcOrd="0" destOrd="0" presId="urn:microsoft.com/office/officeart/2005/8/layout/hierarchy1"/>
    <dgm:cxn modelId="{35917084-860B-4484-AABC-58AF6B837467}" type="presParOf" srcId="{92757FF5-9BBA-43BF-836C-F5C85DD02872}" destId="{08527D62-9431-4735-B8F2-A2C1FC99D91E}" srcOrd="0" destOrd="0" presId="urn:microsoft.com/office/officeart/2005/8/layout/hierarchy1"/>
    <dgm:cxn modelId="{9C6D53F6-9CFC-436E-99D2-9E0910A6BAA3}" type="presParOf" srcId="{92757FF5-9BBA-43BF-836C-F5C85DD02872}" destId="{F2860033-FD46-458C-B4D1-087ECDBB3C47}" srcOrd="1" destOrd="0" presId="urn:microsoft.com/office/officeart/2005/8/layout/hierarchy1"/>
    <dgm:cxn modelId="{8C4CA1FF-DF7C-4FB4-B565-0E1B48993173}" type="presParOf" srcId="{D2E22CC7-4430-44A4-A7A3-4B86C69745DA}" destId="{492C307C-675F-475E-87AE-D2169C44F662}" srcOrd="1" destOrd="0" presId="urn:microsoft.com/office/officeart/2005/8/layout/hierarchy1"/>
    <dgm:cxn modelId="{287316B5-2C82-4AB0-BC76-4484EC597ED8}" type="presParOf" srcId="{A55C088D-4FC5-4376-A879-244AABF91601}" destId="{C8BE2392-6636-46C3-AC57-3B8634CD0FC5}" srcOrd="4" destOrd="0" presId="urn:microsoft.com/office/officeart/2005/8/layout/hierarchy1"/>
    <dgm:cxn modelId="{E5434044-602A-49B6-8677-27E33C73304E}" type="presParOf" srcId="{A55C088D-4FC5-4376-A879-244AABF91601}" destId="{017D8389-51D9-4B05-9027-42773AA31132}" srcOrd="5" destOrd="0" presId="urn:microsoft.com/office/officeart/2005/8/layout/hierarchy1"/>
    <dgm:cxn modelId="{7358D704-61BC-487C-8339-3AA650CD0675}" type="presParOf" srcId="{017D8389-51D9-4B05-9027-42773AA31132}" destId="{5EF2ABF2-3954-43E7-8B4D-23201C9C2579}" srcOrd="0" destOrd="0" presId="urn:microsoft.com/office/officeart/2005/8/layout/hierarchy1"/>
    <dgm:cxn modelId="{AFE964DD-249A-47B2-B2EF-0EFAAB14B61F}" type="presParOf" srcId="{5EF2ABF2-3954-43E7-8B4D-23201C9C2579}" destId="{28B80D85-E6EB-4560-94AC-E92C0CFF5513}" srcOrd="0" destOrd="0" presId="urn:microsoft.com/office/officeart/2005/8/layout/hierarchy1"/>
    <dgm:cxn modelId="{9E502420-74CB-4115-952B-129B9F2E0871}" type="presParOf" srcId="{5EF2ABF2-3954-43E7-8B4D-23201C9C2579}" destId="{7A2E2483-F458-416A-BC51-58F1A1DFA90B}" srcOrd="1" destOrd="0" presId="urn:microsoft.com/office/officeart/2005/8/layout/hierarchy1"/>
    <dgm:cxn modelId="{CC1377CB-3A66-4159-A338-4572B7165B71}" type="presParOf" srcId="{017D8389-51D9-4B05-9027-42773AA31132}" destId="{307A33A3-1C6C-4EA7-B5C5-7B0F82C824D2}" srcOrd="1" destOrd="0" presId="urn:microsoft.com/office/officeart/2005/8/layout/hierarchy1"/>
    <dgm:cxn modelId="{EB1944E7-E369-4DF0-89CA-C50C04E3C587}" type="presParOf" srcId="{B07DC5D0-8320-4F6E-8F9F-6886C8B4B398}" destId="{4123BF02-8E8A-4FF4-A296-DCD8314C21EF}" srcOrd="1" destOrd="0" presId="urn:microsoft.com/office/officeart/2005/8/layout/hierarchy1"/>
    <dgm:cxn modelId="{071E40B4-7979-4854-84D8-C2F1276A3890}" type="presParOf" srcId="{4123BF02-8E8A-4FF4-A296-DCD8314C21EF}" destId="{98A6A89C-52FC-4FF2-97D1-62822593F962}" srcOrd="0" destOrd="0" presId="urn:microsoft.com/office/officeart/2005/8/layout/hierarchy1"/>
    <dgm:cxn modelId="{2CF4E043-B47B-4497-8379-965FDAB0D05F}" type="presParOf" srcId="{98A6A89C-52FC-4FF2-97D1-62822593F962}" destId="{27CCFB92-3D74-492B-ACE5-FC95AEAD6C31}" srcOrd="0" destOrd="0" presId="urn:microsoft.com/office/officeart/2005/8/layout/hierarchy1"/>
    <dgm:cxn modelId="{BD6D23ED-7BA0-4327-8B16-7E78A4AB18C4}" type="presParOf" srcId="{98A6A89C-52FC-4FF2-97D1-62822593F962}" destId="{E9BDFB87-D932-498D-BD70-72591819666B}" srcOrd="1" destOrd="0" presId="urn:microsoft.com/office/officeart/2005/8/layout/hierarchy1"/>
    <dgm:cxn modelId="{6CFCDCEF-0B8E-4120-93E5-78019A3A032F}" type="presParOf" srcId="{4123BF02-8E8A-4FF4-A296-DCD8314C21EF}" destId="{C53B8342-BE60-47F7-94FE-6A91C78A8F23}" srcOrd="1" destOrd="0" presId="urn:microsoft.com/office/officeart/2005/8/layout/hierarchy1"/>
    <dgm:cxn modelId="{9A1A8285-8C6D-4151-BFA1-F0FA0056F7B3}" type="presParOf" srcId="{C53B8342-BE60-47F7-94FE-6A91C78A8F23}" destId="{8C8A57FC-90AC-433D-816D-C19876C0C064}" srcOrd="0" destOrd="0" presId="urn:microsoft.com/office/officeart/2005/8/layout/hierarchy1"/>
    <dgm:cxn modelId="{B7560D76-2A0A-423F-BAEF-183806B2619C}" type="presParOf" srcId="{C53B8342-BE60-47F7-94FE-6A91C78A8F23}" destId="{C2640D62-EC8C-4373-8B6F-4C61B5429839}" srcOrd="1" destOrd="0" presId="urn:microsoft.com/office/officeart/2005/8/layout/hierarchy1"/>
    <dgm:cxn modelId="{F6C7B89C-9146-4CA4-839A-CE1C42107666}" type="presParOf" srcId="{C2640D62-EC8C-4373-8B6F-4C61B5429839}" destId="{17CADF71-65FF-4BC9-AA7F-33DF9D5826C9}" srcOrd="0" destOrd="0" presId="urn:microsoft.com/office/officeart/2005/8/layout/hierarchy1"/>
    <dgm:cxn modelId="{1E4B3E4D-9973-4C98-9EF4-B319D5ED5A3B}" type="presParOf" srcId="{17CADF71-65FF-4BC9-AA7F-33DF9D5826C9}" destId="{B6C749E5-AC8B-4CE3-A254-5B96779E3294}" srcOrd="0" destOrd="0" presId="urn:microsoft.com/office/officeart/2005/8/layout/hierarchy1"/>
    <dgm:cxn modelId="{3FB0B03E-3D48-435E-80F2-8895859327A5}" type="presParOf" srcId="{17CADF71-65FF-4BC9-AA7F-33DF9D5826C9}" destId="{50149DEE-DB36-4E2B-9799-AF911D080DB8}" srcOrd="1" destOrd="0" presId="urn:microsoft.com/office/officeart/2005/8/layout/hierarchy1"/>
    <dgm:cxn modelId="{89AD40C0-3FE4-4E61-B1D4-B7EC54CB7910}" type="presParOf" srcId="{C2640D62-EC8C-4373-8B6F-4C61B5429839}" destId="{1D62CA16-1A0E-4B3B-847C-EABF9094D973}" srcOrd="1" destOrd="0" presId="urn:microsoft.com/office/officeart/2005/8/layout/hierarchy1"/>
    <dgm:cxn modelId="{F2D6032C-FBB5-4389-8320-24EFCE4F5468}" type="presParOf" srcId="{1D62CA16-1A0E-4B3B-847C-EABF9094D973}" destId="{F0758A95-F632-4C15-9D5F-0CE1317FD180}" srcOrd="0" destOrd="0" presId="urn:microsoft.com/office/officeart/2005/8/layout/hierarchy1"/>
    <dgm:cxn modelId="{B5B994C8-4EA7-452E-A8E5-DFF49EEB1630}" type="presParOf" srcId="{1D62CA16-1A0E-4B3B-847C-EABF9094D973}" destId="{A1490332-3DBF-425F-9627-A592991D361F}" srcOrd="1" destOrd="0" presId="urn:microsoft.com/office/officeart/2005/8/layout/hierarchy1"/>
    <dgm:cxn modelId="{5D0A378F-0C3E-47B0-B1C0-E671F53C848B}" type="presParOf" srcId="{A1490332-3DBF-425F-9627-A592991D361F}" destId="{835050E7-5A01-43F7-AE84-2EA0843D487B}" srcOrd="0" destOrd="0" presId="urn:microsoft.com/office/officeart/2005/8/layout/hierarchy1"/>
    <dgm:cxn modelId="{00AFF3E0-5EFE-4BDA-9B86-8570EF87E43E}" type="presParOf" srcId="{835050E7-5A01-43F7-AE84-2EA0843D487B}" destId="{71330F4A-0D14-44A6-B093-B75CBE9B001F}" srcOrd="0" destOrd="0" presId="urn:microsoft.com/office/officeart/2005/8/layout/hierarchy1"/>
    <dgm:cxn modelId="{FA51FD34-2662-468D-A039-BA1A5CD2D785}" type="presParOf" srcId="{835050E7-5A01-43F7-AE84-2EA0843D487B}" destId="{3700CEC6-3D8A-4E4C-953E-539C324400D8}" srcOrd="1" destOrd="0" presId="urn:microsoft.com/office/officeart/2005/8/layout/hierarchy1"/>
    <dgm:cxn modelId="{284D95FD-4BF1-4E1F-9B28-FB52FEAFE9CA}" type="presParOf" srcId="{A1490332-3DBF-425F-9627-A592991D361F}" destId="{C4608F1D-6C1C-44B7-966C-D81601456429}" srcOrd="1" destOrd="0" presId="urn:microsoft.com/office/officeart/2005/8/layout/hierarchy1"/>
    <dgm:cxn modelId="{D8FFC4BF-7E35-46FB-BA83-C7C822E450CA}" type="presParOf" srcId="{C4608F1D-6C1C-44B7-966C-D81601456429}" destId="{A88A5124-7C22-45DA-97EC-2BCE8F015D5A}" srcOrd="0" destOrd="0" presId="urn:microsoft.com/office/officeart/2005/8/layout/hierarchy1"/>
    <dgm:cxn modelId="{9832C05D-FBF2-49CC-811D-427246976E4E}" type="presParOf" srcId="{C4608F1D-6C1C-44B7-966C-D81601456429}" destId="{317EBD77-D995-4B5D-82E5-2C82D48B9314}" srcOrd="1" destOrd="0" presId="urn:microsoft.com/office/officeart/2005/8/layout/hierarchy1"/>
    <dgm:cxn modelId="{1D44CD30-1D99-4C47-BD23-3C8D3FD51E81}" type="presParOf" srcId="{317EBD77-D995-4B5D-82E5-2C82D48B9314}" destId="{DE94A056-4D91-4E56-A123-FCDCBA072B0E}" srcOrd="0" destOrd="0" presId="urn:microsoft.com/office/officeart/2005/8/layout/hierarchy1"/>
    <dgm:cxn modelId="{8681235E-CEC5-46FD-91D0-65F74BF49DE1}" type="presParOf" srcId="{DE94A056-4D91-4E56-A123-FCDCBA072B0E}" destId="{9A1D446D-BD79-40CF-AAA2-94F3A933181C}" srcOrd="0" destOrd="0" presId="urn:microsoft.com/office/officeart/2005/8/layout/hierarchy1"/>
    <dgm:cxn modelId="{B96AF38A-4FF8-41BD-9493-D162A1479D6C}" type="presParOf" srcId="{DE94A056-4D91-4E56-A123-FCDCBA072B0E}" destId="{602FDF71-1BA5-433A-829E-C7BC4D4A3891}" srcOrd="1" destOrd="0" presId="urn:microsoft.com/office/officeart/2005/8/layout/hierarchy1"/>
    <dgm:cxn modelId="{E74AB0FE-B79B-4483-9B4B-E24034DFA01C}" type="presParOf" srcId="{317EBD77-D995-4B5D-82E5-2C82D48B9314}" destId="{2F8F8B33-D30C-4D25-9B6F-0FEA6B7A9C79}" srcOrd="1" destOrd="0" presId="urn:microsoft.com/office/officeart/2005/8/layout/hierarchy1"/>
    <dgm:cxn modelId="{D7A198A0-6E3C-4A7C-AF48-EBBC6B2162F4}" type="presParOf" srcId="{1D62CA16-1A0E-4B3B-847C-EABF9094D973}" destId="{6E9B3797-A3D8-4F8F-9975-B8DC7F475B63}" srcOrd="2" destOrd="0" presId="urn:microsoft.com/office/officeart/2005/8/layout/hierarchy1"/>
    <dgm:cxn modelId="{FC0B4FB3-415C-4424-A5D5-CC22156B47BB}" type="presParOf" srcId="{1D62CA16-1A0E-4B3B-847C-EABF9094D973}" destId="{701D67F7-91AD-48EE-8ED7-E5D886C31E45}" srcOrd="3" destOrd="0" presId="urn:microsoft.com/office/officeart/2005/8/layout/hierarchy1"/>
    <dgm:cxn modelId="{3B6A95BE-12F1-40EE-8931-D97385D28CE3}" type="presParOf" srcId="{701D67F7-91AD-48EE-8ED7-E5D886C31E45}" destId="{19A9A95C-C3BD-4E6C-B60A-E4655952079E}" srcOrd="0" destOrd="0" presId="urn:microsoft.com/office/officeart/2005/8/layout/hierarchy1"/>
    <dgm:cxn modelId="{93681271-F91E-4636-9B9E-709E6EF27C91}" type="presParOf" srcId="{19A9A95C-C3BD-4E6C-B60A-E4655952079E}" destId="{95410148-C828-4CA0-A2ED-5CCC7453EE1E}" srcOrd="0" destOrd="0" presId="urn:microsoft.com/office/officeart/2005/8/layout/hierarchy1"/>
    <dgm:cxn modelId="{A885AA72-5446-48D1-AEDD-D1FEA55FC415}" type="presParOf" srcId="{19A9A95C-C3BD-4E6C-B60A-E4655952079E}" destId="{DFB938E7-FE74-46B8-99E1-ABADB41BE608}" srcOrd="1" destOrd="0" presId="urn:microsoft.com/office/officeart/2005/8/layout/hierarchy1"/>
    <dgm:cxn modelId="{CF18FC1F-328C-4A99-9EA1-D21F85D05B06}" type="presParOf" srcId="{701D67F7-91AD-48EE-8ED7-E5D886C31E45}" destId="{0D703C99-B659-4F7E-A8FC-F57567728023}" srcOrd="1" destOrd="0" presId="urn:microsoft.com/office/officeart/2005/8/layout/hierarchy1"/>
    <dgm:cxn modelId="{D5A40891-EE8C-43EC-889C-AF455A15D9FA}" type="presParOf" srcId="{C53B8342-BE60-47F7-94FE-6A91C78A8F23}" destId="{9FA1D4DC-AE81-4458-854D-D8D3EDB8AF7E}" srcOrd="2" destOrd="0" presId="urn:microsoft.com/office/officeart/2005/8/layout/hierarchy1"/>
    <dgm:cxn modelId="{96089FCC-09D9-46FC-8414-0DA71AAFD492}" type="presParOf" srcId="{C53B8342-BE60-47F7-94FE-6A91C78A8F23}" destId="{7C6E17C0-8FFF-4A42-9977-E487AE42AB8F}" srcOrd="3" destOrd="0" presId="urn:microsoft.com/office/officeart/2005/8/layout/hierarchy1"/>
    <dgm:cxn modelId="{BD365D5D-0A1A-4302-B883-BB2EC7D30AED}" type="presParOf" srcId="{7C6E17C0-8FFF-4A42-9977-E487AE42AB8F}" destId="{973720E1-F26A-429F-9245-55D601C7FCD0}" srcOrd="0" destOrd="0" presId="urn:microsoft.com/office/officeart/2005/8/layout/hierarchy1"/>
    <dgm:cxn modelId="{14504B5B-2A1D-4D41-B8F5-0A452185BB0B}" type="presParOf" srcId="{973720E1-F26A-429F-9245-55D601C7FCD0}" destId="{F2F22CD9-5A2D-4718-9689-340903917A4E}" srcOrd="0" destOrd="0" presId="urn:microsoft.com/office/officeart/2005/8/layout/hierarchy1"/>
    <dgm:cxn modelId="{15C3077B-9A62-4319-94DD-678BFBB8599F}" type="presParOf" srcId="{973720E1-F26A-429F-9245-55D601C7FCD0}" destId="{FC81E27D-DBA2-49F3-A726-284D047CE454}" srcOrd="1" destOrd="0" presId="urn:microsoft.com/office/officeart/2005/8/layout/hierarchy1"/>
    <dgm:cxn modelId="{E8F42846-2E39-4EF1-A58C-B643EC0F7632}" type="presParOf" srcId="{7C6E17C0-8FFF-4A42-9977-E487AE42AB8F}" destId="{940A3A3B-3C50-44C5-BFB6-A81750D67160}" srcOrd="1" destOrd="0" presId="urn:microsoft.com/office/officeart/2005/8/layout/hierarchy1"/>
    <dgm:cxn modelId="{2BBEA6E2-6C76-46C4-94DC-AD0572B1145A}" type="presParOf" srcId="{940A3A3B-3C50-44C5-BFB6-A81750D67160}" destId="{2A7E3563-C463-42A3-BA56-0E9726716CFD}" srcOrd="0" destOrd="0" presId="urn:microsoft.com/office/officeart/2005/8/layout/hierarchy1"/>
    <dgm:cxn modelId="{137F0F99-16D3-4B55-B10A-53AA0A0F20AC}" type="presParOf" srcId="{940A3A3B-3C50-44C5-BFB6-A81750D67160}" destId="{4089D9B5-5D84-4D13-9643-FB53789693EE}" srcOrd="1" destOrd="0" presId="urn:microsoft.com/office/officeart/2005/8/layout/hierarchy1"/>
    <dgm:cxn modelId="{E0AD128D-A23D-4465-92E5-E1B7D5549EE9}" type="presParOf" srcId="{4089D9B5-5D84-4D13-9643-FB53789693EE}" destId="{B245F9ED-7639-4D58-AFDF-816AFAC8DF8D}" srcOrd="0" destOrd="0" presId="urn:microsoft.com/office/officeart/2005/8/layout/hierarchy1"/>
    <dgm:cxn modelId="{4E5DCAEB-7818-4937-A4B0-D2513085506B}" type="presParOf" srcId="{B245F9ED-7639-4D58-AFDF-816AFAC8DF8D}" destId="{C8B1E582-BA2B-4556-A829-33558C27E099}" srcOrd="0" destOrd="0" presId="urn:microsoft.com/office/officeart/2005/8/layout/hierarchy1"/>
    <dgm:cxn modelId="{44C095C8-F919-474F-AAF9-B036F14D3359}" type="presParOf" srcId="{B245F9ED-7639-4D58-AFDF-816AFAC8DF8D}" destId="{3314D293-5500-4943-B8FD-9D99B1846B9D}" srcOrd="1" destOrd="0" presId="urn:microsoft.com/office/officeart/2005/8/layout/hierarchy1"/>
    <dgm:cxn modelId="{A7D8CE0F-DAE1-458C-998A-F7D6AED2952F}" type="presParOf" srcId="{4089D9B5-5D84-4D13-9643-FB53789693EE}" destId="{21DE0A78-AD5C-498C-BB91-B57A72508E42}" srcOrd="1" destOrd="0" presId="urn:microsoft.com/office/officeart/2005/8/layout/hierarchy1"/>
    <dgm:cxn modelId="{F0826179-BFF9-4ED4-BA50-53694858AD48}" type="presParOf" srcId="{21DE0A78-AD5C-498C-BB91-B57A72508E42}" destId="{275FA681-5C99-4645-94ED-7FE6805161F2}" srcOrd="0" destOrd="0" presId="urn:microsoft.com/office/officeart/2005/8/layout/hierarchy1"/>
    <dgm:cxn modelId="{428BE817-BC6D-40FD-9E05-ADAD4CBC3C68}" type="presParOf" srcId="{21DE0A78-AD5C-498C-BB91-B57A72508E42}" destId="{8E176309-EDD1-433D-9796-C2F552BCE97A}" srcOrd="1" destOrd="0" presId="urn:microsoft.com/office/officeart/2005/8/layout/hierarchy1"/>
    <dgm:cxn modelId="{59FBCD8D-4045-464A-8572-A868E77B062C}" type="presParOf" srcId="{8E176309-EDD1-433D-9796-C2F552BCE97A}" destId="{9B2D6373-CDCF-4180-861C-6288DF51608F}" srcOrd="0" destOrd="0" presId="urn:microsoft.com/office/officeart/2005/8/layout/hierarchy1"/>
    <dgm:cxn modelId="{ACC7E3E6-F674-4950-A546-23B212E66998}" type="presParOf" srcId="{9B2D6373-CDCF-4180-861C-6288DF51608F}" destId="{6CEADCD8-8ABA-4D2E-B82E-9A92E72B6E46}" srcOrd="0" destOrd="0" presId="urn:microsoft.com/office/officeart/2005/8/layout/hierarchy1"/>
    <dgm:cxn modelId="{8E316315-133B-4BC2-974F-0817FA58692B}" type="presParOf" srcId="{9B2D6373-CDCF-4180-861C-6288DF51608F}" destId="{294953A0-3818-469A-9ECC-21162BA88005}" srcOrd="1" destOrd="0" presId="urn:microsoft.com/office/officeart/2005/8/layout/hierarchy1"/>
    <dgm:cxn modelId="{4C3A83A1-3CDC-4107-8DBE-5EF687AF7879}" type="presParOf" srcId="{8E176309-EDD1-433D-9796-C2F552BCE97A}" destId="{6E11D4C1-9D17-477A-B364-9BDC0271C799}" srcOrd="1" destOrd="0" presId="urn:microsoft.com/office/officeart/2005/8/layout/hierarchy1"/>
    <dgm:cxn modelId="{711DA527-5D2D-4ADD-A7F0-9FEBF63319EE}" type="presParOf" srcId="{C53B8342-BE60-47F7-94FE-6A91C78A8F23}" destId="{8958162D-8EB8-4E02-8D01-AF78C36CFAD1}" srcOrd="4" destOrd="0" presId="urn:microsoft.com/office/officeart/2005/8/layout/hierarchy1"/>
    <dgm:cxn modelId="{0CA0A68E-9E65-4FC4-ADE3-739646075C90}" type="presParOf" srcId="{C53B8342-BE60-47F7-94FE-6A91C78A8F23}" destId="{E3C789FC-6E08-4320-B790-6B73D7601F98}" srcOrd="5" destOrd="0" presId="urn:microsoft.com/office/officeart/2005/8/layout/hierarchy1"/>
    <dgm:cxn modelId="{5C9DBF06-4568-4F03-99F7-2925089D3958}" type="presParOf" srcId="{E3C789FC-6E08-4320-B790-6B73D7601F98}" destId="{AC29B434-9FFC-4F28-94CC-F2C7DF154ABA}" srcOrd="0" destOrd="0" presId="urn:microsoft.com/office/officeart/2005/8/layout/hierarchy1"/>
    <dgm:cxn modelId="{83744F10-A71F-4136-BB27-E330B9F16814}" type="presParOf" srcId="{AC29B434-9FFC-4F28-94CC-F2C7DF154ABA}" destId="{4D6E706E-F9FE-4982-A1F5-B579C3339C35}" srcOrd="0" destOrd="0" presId="urn:microsoft.com/office/officeart/2005/8/layout/hierarchy1"/>
    <dgm:cxn modelId="{36B4DC23-4C88-40B2-AB96-06A55BDFD0C3}" type="presParOf" srcId="{AC29B434-9FFC-4F28-94CC-F2C7DF154ABA}" destId="{1E6C57B6-E261-4C67-945E-3F72FC97EC18}" srcOrd="1" destOrd="0" presId="urn:microsoft.com/office/officeart/2005/8/layout/hierarchy1"/>
    <dgm:cxn modelId="{73278950-02E0-4E0F-9628-222672AD7CD6}" type="presParOf" srcId="{E3C789FC-6E08-4320-B790-6B73D7601F98}" destId="{1CCECEFC-EF72-4D6B-A785-72105D7E7E7A}" srcOrd="1" destOrd="0" presId="urn:microsoft.com/office/officeart/2005/8/layout/hierarchy1"/>
    <dgm:cxn modelId="{802B6033-029D-4511-8F04-C1EE53231696}" type="presParOf" srcId="{1CCECEFC-EF72-4D6B-A785-72105D7E7E7A}" destId="{79B3C5A1-A25A-489C-9363-C6EC1C6B5636}" srcOrd="0" destOrd="0" presId="urn:microsoft.com/office/officeart/2005/8/layout/hierarchy1"/>
    <dgm:cxn modelId="{599B5001-E0E9-4C5B-A96D-66758282BBE7}" type="presParOf" srcId="{1CCECEFC-EF72-4D6B-A785-72105D7E7E7A}" destId="{1067B875-7630-4C29-9223-4B1CB6916756}" srcOrd="1" destOrd="0" presId="urn:microsoft.com/office/officeart/2005/8/layout/hierarchy1"/>
    <dgm:cxn modelId="{E5A857CD-22DF-408E-BA1F-4CBD09267213}" type="presParOf" srcId="{1067B875-7630-4C29-9223-4B1CB6916756}" destId="{B37DBDE4-E7F8-4A58-BAB6-FCD4BEE479CA}" srcOrd="0" destOrd="0" presId="urn:microsoft.com/office/officeart/2005/8/layout/hierarchy1"/>
    <dgm:cxn modelId="{F11980BE-86F7-423D-80DF-43DA190247D5}" type="presParOf" srcId="{B37DBDE4-E7F8-4A58-BAB6-FCD4BEE479CA}" destId="{04782A32-B591-486E-8E1A-2B288C002198}" srcOrd="0" destOrd="0" presId="urn:microsoft.com/office/officeart/2005/8/layout/hierarchy1"/>
    <dgm:cxn modelId="{E5C649F9-79A7-4C69-A151-94D21535ABE9}" type="presParOf" srcId="{B37DBDE4-E7F8-4A58-BAB6-FCD4BEE479CA}" destId="{6850A817-CE9A-4224-8A87-C8525046CFAE}" srcOrd="1" destOrd="0" presId="urn:microsoft.com/office/officeart/2005/8/layout/hierarchy1"/>
    <dgm:cxn modelId="{FA1ABFBC-D3AA-4A0B-BCAD-AEC042F88782}" type="presParOf" srcId="{1067B875-7630-4C29-9223-4B1CB6916756}" destId="{D11F00F9-CD07-4E21-9EC4-A4D569BB6279}" srcOrd="1" destOrd="0" presId="urn:microsoft.com/office/officeart/2005/8/layout/hierarchy1"/>
    <dgm:cxn modelId="{CF4A6FFB-C396-4E3D-B01B-366EACB04216}" type="presParOf" srcId="{1CCECEFC-EF72-4D6B-A785-72105D7E7E7A}" destId="{72C15A06-5F08-41D8-8F37-B6FDCF9BDC22}" srcOrd="2" destOrd="0" presId="urn:microsoft.com/office/officeart/2005/8/layout/hierarchy1"/>
    <dgm:cxn modelId="{0F1317B8-7884-49A4-BFD5-7A84B95F1436}" type="presParOf" srcId="{1CCECEFC-EF72-4D6B-A785-72105D7E7E7A}" destId="{647DE943-4438-4B0C-940A-6F040D19000A}" srcOrd="3" destOrd="0" presId="urn:microsoft.com/office/officeart/2005/8/layout/hierarchy1"/>
    <dgm:cxn modelId="{D087AA2B-20AF-4CC9-8BCA-E9E91CD86433}" type="presParOf" srcId="{647DE943-4438-4B0C-940A-6F040D19000A}" destId="{04D06B82-18E5-43F0-87EE-4D67B70BEDA7}" srcOrd="0" destOrd="0" presId="urn:microsoft.com/office/officeart/2005/8/layout/hierarchy1"/>
    <dgm:cxn modelId="{7B9F3492-4C36-4D92-8423-7B4AE8095B15}" type="presParOf" srcId="{04D06B82-18E5-43F0-87EE-4D67B70BEDA7}" destId="{FA65711F-0884-43E6-ACAB-BC27A7F1FD37}" srcOrd="0" destOrd="0" presId="urn:microsoft.com/office/officeart/2005/8/layout/hierarchy1"/>
    <dgm:cxn modelId="{7379B4A9-996C-4FBE-978A-4B2E9D0F8E99}" type="presParOf" srcId="{04D06B82-18E5-43F0-87EE-4D67B70BEDA7}" destId="{90EF7758-58F9-4975-A49E-CCBD52BB9FED}" srcOrd="1" destOrd="0" presId="urn:microsoft.com/office/officeart/2005/8/layout/hierarchy1"/>
    <dgm:cxn modelId="{0795B031-9251-46EC-BF63-CE5BC8B292C6}" type="presParOf" srcId="{647DE943-4438-4B0C-940A-6F040D19000A}" destId="{54FD18D3-98C5-413B-A718-95698A688617}" srcOrd="1" destOrd="0" presId="urn:microsoft.com/office/officeart/2005/8/layout/hierarchy1"/>
    <dgm:cxn modelId="{5B508A59-C515-40CE-8D3B-C16CD0C54543}" type="presParOf" srcId="{C53B8342-BE60-47F7-94FE-6A91C78A8F23}" destId="{77AACC8A-A84A-4C6E-96CF-34E6565FC4BD}" srcOrd="6" destOrd="0" presId="urn:microsoft.com/office/officeart/2005/8/layout/hierarchy1"/>
    <dgm:cxn modelId="{7624E998-26B6-419A-ADC7-AF061891AA8C}" type="presParOf" srcId="{C53B8342-BE60-47F7-94FE-6A91C78A8F23}" destId="{3FD50520-77FA-4300-9F4B-21A2156C703C}" srcOrd="7" destOrd="0" presId="urn:microsoft.com/office/officeart/2005/8/layout/hierarchy1"/>
    <dgm:cxn modelId="{762174AD-A60F-4CF9-BA58-FA6AC0F51EB6}" type="presParOf" srcId="{3FD50520-77FA-4300-9F4B-21A2156C703C}" destId="{2CE5FB20-2297-4437-BDBD-BB252BEECFB2}" srcOrd="0" destOrd="0" presId="urn:microsoft.com/office/officeart/2005/8/layout/hierarchy1"/>
    <dgm:cxn modelId="{3DBEDEB2-C11A-44EF-A191-866A25EF8831}" type="presParOf" srcId="{2CE5FB20-2297-4437-BDBD-BB252BEECFB2}" destId="{91E9F3B9-2533-4B2C-942D-0532C8085440}" srcOrd="0" destOrd="0" presId="urn:microsoft.com/office/officeart/2005/8/layout/hierarchy1"/>
    <dgm:cxn modelId="{5EEF1099-95C8-43C4-9E27-2713A8208010}" type="presParOf" srcId="{2CE5FB20-2297-4437-BDBD-BB252BEECFB2}" destId="{46DB7666-6AC0-478A-B860-BF8D155C9F6F}" srcOrd="1" destOrd="0" presId="urn:microsoft.com/office/officeart/2005/8/layout/hierarchy1"/>
    <dgm:cxn modelId="{9429F028-5254-4D0F-9185-B8073836C95B}" type="presParOf" srcId="{3FD50520-77FA-4300-9F4B-21A2156C703C}" destId="{CC39630E-BA12-478F-B851-C9432478645C}" srcOrd="1" destOrd="0" presId="urn:microsoft.com/office/officeart/2005/8/layout/hierarchy1"/>
    <dgm:cxn modelId="{0F6320D8-79F6-44FF-91DF-709D834CA48B}" type="presParOf" srcId="{CC39630E-BA12-478F-B851-C9432478645C}" destId="{0C176365-5E04-419B-8067-EA61669E7343}" srcOrd="0" destOrd="0" presId="urn:microsoft.com/office/officeart/2005/8/layout/hierarchy1"/>
    <dgm:cxn modelId="{0E6D1624-2E16-4DA3-AC54-EBB3D18BE1E0}" type="presParOf" srcId="{CC39630E-BA12-478F-B851-C9432478645C}" destId="{67F82C7C-F85C-47DA-B567-A4214A616A22}" srcOrd="1" destOrd="0" presId="urn:microsoft.com/office/officeart/2005/8/layout/hierarchy1"/>
    <dgm:cxn modelId="{4BDD1F5F-B212-46F7-9B72-B90D1973A6BE}" type="presParOf" srcId="{67F82C7C-F85C-47DA-B567-A4214A616A22}" destId="{4C239095-77F6-4955-8D72-55D2D4F73843}" srcOrd="0" destOrd="0" presId="urn:microsoft.com/office/officeart/2005/8/layout/hierarchy1"/>
    <dgm:cxn modelId="{5596E72B-08A4-4C40-BE72-4DFDEB68C744}" type="presParOf" srcId="{4C239095-77F6-4955-8D72-55D2D4F73843}" destId="{11FE2AAD-CB55-42A4-935D-06EA6AE3F41C}" srcOrd="0" destOrd="0" presId="urn:microsoft.com/office/officeart/2005/8/layout/hierarchy1"/>
    <dgm:cxn modelId="{0978E1BB-FDA1-4CFD-967A-19B251D47C26}" type="presParOf" srcId="{4C239095-77F6-4955-8D72-55D2D4F73843}" destId="{766A85CC-9D4E-402B-A306-B80764BC12D1}" srcOrd="1" destOrd="0" presId="urn:microsoft.com/office/officeart/2005/8/layout/hierarchy1"/>
    <dgm:cxn modelId="{C853EBB5-9538-4B54-A22F-D12113584E1B}" type="presParOf" srcId="{67F82C7C-F85C-47DA-B567-A4214A616A22}" destId="{1030E82E-21F2-4734-A64A-A78A5DB799BF}" srcOrd="1" destOrd="0" presId="urn:microsoft.com/office/officeart/2005/8/layout/hierarchy1"/>
    <dgm:cxn modelId="{87618FD7-7696-488B-BEDA-43101E172C8C}" type="presParOf" srcId="{C53B8342-BE60-47F7-94FE-6A91C78A8F23}" destId="{A07D5273-7860-4FDA-95B2-340857690BEB}" srcOrd="8" destOrd="0" presId="urn:microsoft.com/office/officeart/2005/8/layout/hierarchy1"/>
    <dgm:cxn modelId="{1026F914-25C5-4B59-BA79-5A675250955C}" type="presParOf" srcId="{C53B8342-BE60-47F7-94FE-6A91C78A8F23}" destId="{DB5E03B0-377D-4A22-A610-E6826111EC17}" srcOrd="9" destOrd="0" presId="urn:microsoft.com/office/officeart/2005/8/layout/hierarchy1"/>
    <dgm:cxn modelId="{2001416F-1DE2-40D3-9B40-163CE24415DD}" type="presParOf" srcId="{DB5E03B0-377D-4A22-A610-E6826111EC17}" destId="{BD700B87-0643-4BEC-BB86-3EF2CE121662}" srcOrd="0" destOrd="0" presId="urn:microsoft.com/office/officeart/2005/8/layout/hierarchy1"/>
    <dgm:cxn modelId="{4B6441A9-D15C-4064-867D-DB91C857B6EE}" type="presParOf" srcId="{BD700B87-0643-4BEC-BB86-3EF2CE121662}" destId="{6BBE0264-F3F8-40B8-8F5E-0DE5E886AE01}" srcOrd="0" destOrd="0" presId="urn:microsoft.com/office/officeart/2005/8/layout/hierarchy1"/>
    <dgm:cxn modelId="{E0A0D64C-12B4-4903-BEF6-0A081804FCA4}" type="presParOf" srcId="{BD700B87-0643-4BEC-BB86-3EF2CE121662}" destId="{CD4427C3-A1C9-479C-AE53-47D254A8E47B}" srcOrd="1" destOrd="0" presId="urn:microsoft.com/office/officeart/2005/8/layout/hierarchy1"/>
    <dgm:cxn modelId="{3E93E622-18D8-466C-B76A-7A90460654C0}" type="presParOf" srcId="{DB5E03B0-377D-4A22-A610-E6826111EC17}" destId="{0D0A54A2-A91F-4AFC-865F-3274EAE3468A}" srcOrd="1" destOrd="0" presId="urn:microsoft.com/office/officeart/2005/8/layout/hierarchy1"/>
    <dgm:cxn modelId="{896EA27B-0641-42B7-BD54-BA9B33C6CE91}" type="presParOf" srcId="{0D0A54A2-A91F-4AFC-865F-3274EAE3468A}" destId="{EFFE5447-F6EC-4A14-9F9E-FC9EEBEBBF30}" srcOrd="0" destOrd="0" presId="urn:microsoft.com/office/officeart/2005/8/layout/hierarchy1"/>
    <dgm:cxn modelId="{639E0213-E2E9-407A-8C53-608CDEE511CA}" type="presParOf" srcId="{0D0A54A2-A91F-4AFC-865F-3274EAE3468A}" destId="{C75F987D-4D1D-421B-A4A6-583A4507DB65}" srcOrd="1" destOrd="0" presId="urn:microsoft.com/office/officeart/2005/8/layout/hierarchy1"/>
    <dgm:cxn modelId="{C5AFCF32-93E2-47C3-9E88-EED53F7EBFC7}" type="presParOf" srcId="{C75F987D-4D1D-421B-A4A6-583A4507DB65}" destId="{7631ACC7-996D-4A96-AD50-2D695F84EAEA}" srcOrd="0" destOrd="0" presId="urn:microsoft.com/office/officeart/2005/8/layout/hierarchy1"/>
    <dgm:cxn modelId="{6A58F01B-D4E6-4143-9F38-9FA899FDB6E5}" type="presParOf" srcId="{7631ACC7-996D-4A96-AD50-2D695F84EAEA}" destId="{91B5F7C8-823F-4F8C-95EE-9342D540B74E}" srcOrd="0" destOrd="0" presId="urn:microsoft.com/office/officeart/2005/8/layout/hierarchy1"/>
    <dgm:cxn modelId="{F8636B02-0334-4A2A-BE25-8319DD08A774}" type="presParOf" srcId="{7631ACC7-996D-4A96-AD50-2D695F84EAEA}" destId="{DDE8935C-E824-4666-9F9A-857F6434486B}" srcOrd="1" destOrd="0" presId="urn:microsoft.com/office/officeart/2005/8/layout/hierarchy1"/>
    <dgm:cxn modelId="{F4094B35-5EA8-4A5F-9C5C-98074624C81B}" type="presParOf" srcId="{C75F987D-4D1D-421B-A4A6-583A4507DB65}" destId="{10BEFC46-3E73-4170-AB1E-075AB36744E8}" srcOrd="1" destOrd="0" presId="urn:microsoft.com/office/officeart/2005/8/layout/hierarchy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9FD6B0E-3C6A-4CA3-BEC2-ED14198237EC}">
      <dsp:nvSpPr>
        <dsp:cNvPr id="0" name=""/>
        <dsp:cNvSpPr/>
      </dsp:nvSpPr>
      <dsp:spPr>
        <a:xfrm>
          <a:off x="3039011" y="660904"/>
          <a:ext cx="507652" cy="91440"/>
        </a:xfrm>
        <a:custGeom>
          <a:avLst/>
          <a:gdLst/>
          <a:ahLst/>
          <a:cxnLst/>
          <a:rect l="0" t="0" r="0" b="0"/>
          <a:pathLst>
            <a:path>
              <a:moveTo>
                <a:pt x="0" y="45720"/>
              </a:moveTo>
              <a:lnTo>
                <a:pt x="507652" y="45720"/>
              </a:lnTo>
            </a:path>
          </a:pathLst>
        </a:custGeom>
        <a:noFill/>
        <a:ln w="9525" cap="flat" cmpd="sng" algn="ctr">
          <a:solidFill>
            <a:schemeClr val="accent1">
              <a:shade val="90000"/>
              <a:hueOff val="0"/>
              <a:satOff val="0"/>
              <a:lumOff val="0"/>
              <a:alphaOff val="0"/>
            </a:schemeClr>
          </a:solidFill>
          <a:prstDash val="solid"/>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3279381" y="703933"/>
        <a:ext cx="26912" cy="5382"/>
      </dsp:txXfrm>
    </dsp:sp>
    <dsp:sp modelId="{6C6F26E3-ED97-4E6D-A2E6-F538E471D632}">
      <dsp:nvSpPr>
        <dsp:cNvPr id="0" name=""/>
        <dsp:cNvSpPr/>
      </dsp:nvSpPr>
      <dsp:spPr>
        <a:xfrm>
          <a:off x="700581" y="4555"/>
          <a:ext cx="2340229" cy="1404137"/>
        </a:xfrm>
        <a:prstGeom prst="rect">
          <a:avLst/>
        </a:prstGeom>
        <a:gradFill rotWithShape="0">
          <a:gsLst>
            <a:gs pos="0">
              <a:schemeClr val="accent1">
                <a:alpha val="90000"/>
                <a:hueOff val="0"/>
                <a:satOff val="0"/>
                <a:lumOff val="0"/>
                <a:alphaOff val="0"/>
                <a:tint val="50000"/>
                <a:satMod val="300000"/>
              </a:schemeClr>
            </a:gs>
            <a:gs pos="35000">
              <a:schemeClr val="accent1">
                <a:alpha val="90000"/>
                <a:hueOff val="0"/>
                <a:satOff val="0"/>
                <a:lumOff val="0"/>
                <a:alphaOff val="0"/>
                <a:tint val="37000"/>
                <a:satMod val="300000"/>
              </a:schemeClr>
            </a:gs>
            <a:gs pos="100000">
              <a:schemeClr val="accent1">
                <a:alpha val="90000"/>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78232" tIns="78232" rIns="78232" bIns="78232" numCol="1" spcCol="1270" anchor="ctr" anchorCtr="0">
          <a:noAutofit/>
        </a:bodyPr>
        <a:lstStyle/>
        <a:p>
          <a:pPr marL="0" lvl="0" indent="0" algn="ctr" defTabSz="488950">
            <a:lnSpc>
              <a:spcPct val="90000"/>
            </a:lnSpc>
            <a:spcBef>
              <a:spcPct val="0"/>
            </a:spcBef>
            <a:spcAft>
              <a:spcPct val="35000"/>
            </a:spcAft>
            <a:buNone/>
          </a:pPr>
          <a:r>
            <a:rPr lang="en-US" sz="1100" b="1" kern="1200"/>
            <a:t>1) Department Requests -             </a:t>
          </a:r>
          <a:r>
            <a:rPr lang="en-US" sz="1100" kern="1200"/>
            <a:t>Finance Officer/Clerk/Clerk &amp; Recorder requests estimates of expenditures and revenues from Department Heads (By June 1st for Counties)  </a:t>
          </a:r>
        </a:p>
      </dsp:txBody>
      <dsp:txXfrm>
        <a:off x="700581" y="4555"/>
        <a:ext cx="2340229" cy="1404137"/>
      </dsp:txXfrm>
    </dsp:sp>
    <dsp:sp modelId="{17671DB2-13DB-4795-84A4-F70A5DD5FB39}">
      <dsp:nvSpPr>
        <dsp:cNvPr id="0" name=""/>
        <dsp:cNvSpPr/>
      </dsp:nvSpPr>
      <dsp:spPr>
        <a:xfrm>
          <a:off x="1870696" y="1406893"/>
          <a:ext cx="2878481" cy="507652"/>
        </a:xfrm>
        <a:custGeom>
          <a:avLst/>
          <a:gdLst/>
          <a:ahLst/>
          <a:cxnLst/>
          <a:rect l="0" t="0" r="0" b="0"/>
          <a:pathLst>
            <a:path>
              <a:moveTo>
                <a:pt x="2878481" y="0"/>
              </a:moveTo>
              <a:lnTo>
                <a:pt x="2878481" y="270926"/>
              </a:lnTo>
              <a:lnTo>
                <a:pt x="0" y="270926"/>
              </a:lnTo>
              <a:lnTo>
                <a:pt x="0" y="507652"/>
              </a:lnTo>
            </a:path>
          </a:pathLst>
        </a:custGeom>
        <a:noFill/>
        <a:ln w="9525" cap="flat" cmpd="sng" algn="ctr">
          <a:solidFill>
            <a:schemeClr val="accent1">
              <a:shade val="90000"/>
              <a:hueOff val="41679"/>
              <a:satOff val="-770"/>
              <a:lumOff val="3570"/>
              <a:alphaOff val="0"/>
            </a:schemeClr>
          </a:solidFill>
          <a:prstDash val="solid"/>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3236728" y="1658028"/>
        <a:ext cx="146418" cy="5382"/>
      </dsp:txXfrm>
    </dsp:sp>
    <dsp:sp modelId="{C5BC87CA-612F-41A0-9154-0AD736988671}">
      <dsp:nvSpPr>
        <dsp:cNvPr id="0" name=""/>
        <dsp:cNvSpPr/>
      </dsp:nvSpPr>
      <dsp:spPr>
        <a:xfrm>
          <a:off x="3579063" y="4555"/>
          <a:ext cx="2340229" cy="1404137"/>
        </a:xfrm>
        <a:prstGeom prst="rect">
          <a:avLst/>
        </a:prstGeom>
        <a:gradFill rotWithShape="0">
          <a:gsLst>
            <a:gs pos="0">
              <a:schemeClr val="accent1">
                <a:alpha val="90000"/>
                <a:hueOff val="0"/>
                <a:satOff val="0"/>
                <a:lumOff val="0"/>
                <a:alphaOff val="-4000"/>
                <a:tint val="50000"/>
                <a:satMod val="300000"/>
              </a:schemeClr>
            </a:gs>
            <a:gs pos="35000">
              <a:schemeClr val="accent1">
                <a:alpha val="90000"/>
                <a:hueOff val="0"/>
                <a:satOff val="0"/>
                <a:lumOff val="0"/>
                <a:alphaOff val="-4000"/>
                <a:tint val="37000"/>
                <a:satMod val="300000"/>
              </a:schemeClr>
            </a:gs>
            <a:gs pos="100000">
              <a:schemeClr val="accent1">
                <a:alpha val="90000"/>
                <a:hueOff val="0"/>
                <a:satOff val="0"/>
                <a:lumOff val="0"/>
                <a:alphaOff val="-400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78232" tIns="78232" rIns="78232" bIns="78232" numCol="1" spcCol="1270" anchor="ctr" anchorCtr="0">
          <a:noAutofit/>
        </a:bodyPr>
        <a:lstStyle/>
        <a:p>
          <a:pPr marL="0" lvl="0" indent="0" algn="ctr" defTabSz="488950">
            <a:lnSpc>
              <a:spcPct val="90000"/>
            </a:lnSpc>
            <a:spcBef>
              <a:spcPct val="0"/>
            </a:spcBef>
            <a:spcAft>
              <a:spcPct val="35000"/>
            </a:spcAft>
            <a:buNone/>
          </a:pPr>
          <a:r>
            <a:rPr lang="en-US" sz="1100" b="1" kern="1200"/>
            <a:t>2) Requests Received -                    </a:t>
          </a:r>
          <a:r>
            <a:rPr lang="en-US" sz="1100" kern="1200"/>
            <a:t>Estimates received by Finance Officer/Clerk/Clerk &amp; Recorder</a:t>
          </a:r>
        </a:p>
        <a:p>
          <a:pPr marL="0" lvl="0" indent="0" algn="ctr" defTabSz="488950">
            <a:lnSpc>
              <a:spcPct val="90000"/>
            </a:lnSpc>
            <a:spcBef>
              <a:spcPct val="0"/>
            </a:spcBef>
            <a:spcAft>
              <a:spcPct val="35000"/>
            </a:spcAft>
            <a:buNone/>
          </a:pPr>
          <a:r>
            <a:rPr lang="en-US" sz="1100" kern="1200"/>
            <a:t>(By June 10th for Counties)</a:t>
          </a:r>
        </a:p>
      </dsp:txBody>
      <dsp:txXfrm>
        <a:off x="3579063" y="4555"/>
        <a:ext cx="2340229" cy="1404137"/>
      </dsp:txXfrm>
    </dsp:sp>
    <dsp:sp modelId="{29EE1603-22F9-4117-99E6-DA58C417A3C6}">
      <dsp:nvSpPr>
        <dsp:cNvPr id="0" name=""/>
        <dsp:cNvSpPr/>
      </dsp:nvSpPr>
      <dsp:spPr>
        <a:xfrm>
          <a:off x="3039011" y="2603294"/>
          <a:ext cx="507652" cy="91440"/>
        </a:xfrm>
        <a:custGeom>
          <a:avLst/>
          <a:gdLst/>
          <a:ahLst/>
          <a:cxnLst/>
          <a:rect l="0" t="0" r="0" b="0"/>
          <a:pathLst>
            <a:path>
              <a:moveTo>
                <a:pt x="0" y="45720"/>
              </a:moveTo>
              <a:lnTo>
                <a:pt x="507652" y="45720"/>
              </a:lnTo>
            </a:path>
          </a:pathLst>
        </a:custGeom>
        <a:noFill/>
        <a:ln w="9525" cap="flat" cmpd="sng" algn="ctr">
          <a:solidFill>
            <a:schemeClr val="accent1">
              <a:shade val="90000"/>
              <a:hueOff val="83358"/>
              <a:satOff val="-1539"/>
              <a:lumOff val="7139"/>
              <a:alphaOff val="0"/>
            </a:schemeClr>
          </a:solidFill>
          <a:prstDash val="solid"/>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3279381" y="2646323"/>
        <a:ext cx="26912" cy="5382"/>
      </dsp:txXfrm>
    </dsp:sp>
    <dsp:sp modelId="{320C4AD2-8325-4C21-8E1E-000FA4832BFB}">
      <dsp:nvSpPr>
        <dsp:cNvPr id="0" name=""/>
        <dsp:cNvSpPr/>
      </dsp:nvSpPr>
      <dsp:spPr>
        <a:xfrm>
          <a:off x="700581" y="1946945"/>
          <a:ext cx="2340229" cy="1404137"/>
        </a:xfrm>
        <a:prstGeom prst="rect">
          <a:avLst/>
        </a:prstGeom>
        <a:gradFill rotWithShape="0">
          <a:gsLst>
            <a:gs pos="0">
              <a:schemeClr val="accent1">
                <a:alpha val="90000"/>
                <a:hueOff val="0"/>
                <a:satOff val="0"/>
                <a:lumOff val="0"/>
                <a:alphaOff val="-8000"/>
                <a:tint val="50000"/>
                <a:satMod val="300000"/>
              </a:schemeClr>
            </a:gs>
            <a:gs pos="35000">
              <a:schemeClr val="accent1">
                <a:alpha val="90000"/>
                <a:hueOff val="0"/>
                <a:satOff val="0"/>
                <a:lumOff val="0"/>
                <a:alphaOff val="-8000"/>
                <a:tint val="37000"/>
                <a:satMod val="300000"/>
              </a:schemeClr>
            </a:gs>
            <a:gs pos="100000">
              <a:schemeClr val="accent1">
                <a:alpha val="90000"/>
                <a:hueOff val="0"/>
                <a:satOff val="0"/>
                <a:lumOff val="0"/>
                <a:alphaOff val="-800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78232" tIns="78232" rIns="78232" bIns="78232" numCol="1" spcCol="1270" anchor="ctr" anchorCtr="0">
          <a:noAutofit/>
        </a:bodyPr>
        <a:lstStyle/>
        <a:p>
          <a:pPr marL="0" lvl="0" indent="0" algn="ctr" defTabSz="488950">
            <a:lnSpc>
              <a:spcPct val="90000"/>
            </a:lnSpc>
            <a:spcBef>
              <a:spcPct val="0"/>
            </a:spcBef>
            <a:spcAft>
              <a:spcPct val="35000"/>
            </a:spcAft>
            <a:buNone/>
          </a:pPr>
          <a:r>
            <a:rPr lang="en-US" sz="1100" b="1" kern="1200"/>
            <a:t>3) Tabulation of estimates </a:t>
          </a:r>
          <a:r>
            <a:rPr lang="en-US" sz="1100" kern="1200"/>
            <a:t>-          Finance Officer/Clerk/Clerk &amp; Recorder tabulates estimates, prepares preliminary budget to be submitted to the governing body </a:t>
          </a:r>
        </a:p>
        <a:p>
          <a:pPr marL="0" lvl="0" indent="0" algn="ctr" defTabSz="488950">
            <a:lnSpc>
              <a:spcPct val="90000"/>
            </a:lnSpc>
            <a:spcBef>
              <a:spcPct val="0"/>
            </a:spcBef>
            <a:spcAft>
              <a:spcPct val="35000"/>
            </a:spcAft>
            <a:buNone/>
          </a:pPr>
          <a:r>
            <a:rPr lang="en-US" sz="1100" kern="1200"/>
            <a:t>(7-6-4020)</a:t>
          </a:r>
        </a:p>
      </dsp:txBody>
      <dsp:txXfrm>
        <a:off x="700581" y="1946945"/>
        <a:ext cx="2340229" cy="1404137"/>
      </dsp:txXfrm>
    </dsp:sp>
    <dsp:sp modelId="{4A763B48-272F-45DA-923E-CDB137888BD0}">
      <dsp:nvSpPr>
        <dsp:cNvPr id="0" name=""/>
        <dsp:cNvSpPr/>
      </dsp:nvSpPr>
      <dsp:spPr>
        <a:xfrm>
          <a:off x="1870696" y="3349283"/>
          <a:ext cx="2878481" cy="507652"/>
        </a:xfrm>
        <a:custGeom>
          <a:avLst/>
          <a:gdLst/>
          <a:ahLst/>
          <a:cxnLst/>
          <a:rect l="0" t="0" r="0" b="0"/>
          <a:pathLst>
            <a:path>
              <a:moveTo>
                <a:pt x="2878481" y="0"/>
              </a:moveTo>
              <a:lnTo>
                <a:pt x="2878481" y="270926"/>
              </a:lnTo>
              <a:lnTo>
                <a:pt x="0" y="270926"/>
              </a:lnTo>
              <a:lnTo>
                <a:pt x="0" y="507652"/>
              </a:lnTo>
            </a:path>
          </a:pathLst>
        </a:custGeom>
        <a:noFill/>
        <a:ln w="9525" cap="flat" cmpd="sng" algn="ctr">
          <a:solidFill>
            <a:schemeClr val="accent1">
              <a:shade val="90000"/>
              <a:hueOff val="125037"/>
              <a:satOff val="-2309"/>
              <a:lumOff val="10709"/>
              <a:alphaOff val="0"/>
            </a:schemeClr>
          </a:solidFill>
          <a:prstDash val="solid"/>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3236728" y="3600418"/>
        <a:ext cx="146418" cy="5382"/>
      </dsp:txXfrm>
    </dsp:sp>
    <dsp:sp modelId="{B1B21F0B-E42C-4D4F-9F33-FB9097C96FCD}">
      <dsp:nvSpPr>
        <dsp:cNvPr id="0" name=""/>
        <dsp:cNvSpPr/>
      </dsp:nvSpPr>
      <dsp:spPr>
        <a:xfrm>
          <a:off x="3579063" y="1946945"/>
          <a:ext cx="2340229" cy="1404137"/>
        </a:xfrm>
        <a:prstGeom prst="rect">
          <a:avLst/>
        </a:prstGeom>
        <a:gradFill rotWithShape="0">
          <a:gsLst>
            <a:gs pos="0">
              <a:schemeClr val="accent1">
                <a:alpha val="90000"/>
                <a:hueOff val="0"/>
                <a:satOff val="0"/>
                <a:lumOff val="0"/>
                <a:alphaOff val="-12000"/>
                <a:tint val="50000"/>
                <a:satMod val="300000"/>
              </a:schemeClr>
            </a:gs>
            <a:gs pos="35000">
              <a:schemeClr val="accent1">
                <a:alpha val="90000"/>
                <a:hueOff val="0"/>
                <a:satOff val="0"/>
                <a:lumOff val="0"/>
                <a:alphaOff val="-12000"/>
                <a:tint val="37000"/>
                <a:satMod val="300000"/>
              </a:schemeClr>
            </a:gs>
            <a:gs pos="100000">
              <a:schemeClr val="accent1">
                <a:alpha val="90000"/>
                <a:hueOff val="0"/>
                <a:satOff val="0"/>
                <a:lumOff val="0"/>
                <a:alphaOff val="-1200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78232" tIns="78232" rIns="78232" bIns="78232" numCol="1" spcCol="1270" anchor="ctr" anchorCtr="0">
          <a:noAutofit/>
        </a:bodyPr>
        <a:lstStyle/>
        <a:p>
          <a:pPr marL="0" lvl="0" indent="0" algn="ctr" defTabSz="488950">
            <a:lnSpc>
              <a:spcPct val="90000"/>
            </a:lnSpc>
            <a:spcBef>
              <a:spcPct val="0"/>
            </a:spcBef>
            <a:spcAft>
              <a:spcPct val="35000"/>
            </a:spcAft>
            <a:buNone/>
          </a:pPr>
          <a:r>
            <a:rPr lang="en-US" sz="1100" b="1" kern="1200"/>
            <a:t>4) Preliminary budget submitted -   </a:t>
          </a:r>
          <a:r>
            <a:rPr lang="en-US" sz="1100" kern="1200"/>
            <a:t>Finance Officer/Clerk/Clerk &amp; Recorder submits preliminary budget to governing body for its consideration</a:t>
          </a:r>
        </a:p>
      </dsp:txBody>
      <dsp:txXfrm>
        <a:off x="3579063" y="1946945"/>
        <a:ext cx="2340229" cy="1404137"/>
      </dsp:txXfrm>
    </dsp:sp>
    <dsp:sp modelId="{D57F68BC-75BF-4684-BE85-111B2451DA65}">
      <dsp:nvSpPr>
        <dsp:cNvPr id="0" name=""/>
        <dsp:cNvSpPr/>
      </dsp:nvSpPr>
      <dsp:spPr>
        <a:xfrm>
          <a:off x="3039011" y="4545684"/>
          <a:ext cx="507652" cy="91440"/>
        </a:xfrm>
        <a:custGeom>
          <a:avLst/>
          <a:gdLst/>
          <a:ahLst/>
          <a:cxnLst/>
          <a:rect l="0" t="0" r="0" b="0"/>
          <a:pathLst>
            <a:path>
              <a:moveTo>
                <a:pt x="0" y="45720"/>
              </a:moveTo>
              <a:lnTo>
                <a:pt x="507652" y="45720"/>
              </a:lnTo>
            </a:path>
          </a:pathLst>
        </a:custGeom>
        <a:noFill/>
        <a:ln w="9525" cap="flat" cmpd="sng" algn="ctr">
          <a:solidFill>
            <a:schemeClr val="accent1">
              <a:shade val="90000"/>
              <a:hueOff val="166716"/>
              <a:satOff val="-3079"/>
              <a:lumOff val="14279"/>
              <a:alphaOff val="0"/>
            </a:schemeClr>
          </a:solidFill>
          <a:prstDash val="solid"/>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3279381" y="4588713"/>
        <a:ext cx="26912" cy="5382"/>
      </dsp:txXfrm>
    </dsp:sp>
    <dsp:sp modelId="{FF2E8006-B177-4A34-B2D9-19562B67F7F1}">
      <dsp:nvSpPr>
        <dsp:cNvPr id="0" name=""/>
        <dsp:cNvSpPr/>
      </dsp:nvSpPr>
      <dsp:spPr>
        <a:xfrm>
          <a:off x="700581" y="3889336"/>
          <a:ext cx="2340229" cy="1404137"/>
        </a:xfrm>
        <a:prstGeom prst="rect">
          <a:avLst/>
        </a:prstGeom>
        <a:gradFill rotWithShape="0">
          <a:gsLst>
            <a:gs pos="0">
              <a:schemeClr val="accent1">
                <a:alpha val="90000"/>
                <a:hueOff val="0"/>
                <a:satOff val="0"/>
                <a:lumOff val="0"/>
                <a:alphaOff val="-16000"/>
                <a:tint val="50000"/>
                <a:satMod val="300000"/>
              </a:schemeClr>
            </a:gs>
            <a:gs pos="35000">
              <a:schemeClr val="accent1">
                <a:alpha val="90000"/>
                <a:hueOff val="0"/>
                <a:satOff val="0"/>
                <a:lumOff val="0"/>
                <a:alphaOff val="-16000"/>
                <a:tint val="37000"/>
                <a:satMod val="300000"/>
              </a:schemeClr>
            </a:gs>
            <a:gs pos="100000">
              <a:schemeClr val="accent1">
                <a:alpha val="90000"/>
                <a:hueOff val="0"/>
                <a:satOff val="0"/>
                <a:lumOff val="0"/>
                <a:alphaOff val="-1600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78232" tIns="78232" rIns="78232" bIns="78232" numCol="1" spcCol="1270" anchor="ctr" anchorCtr="0">
          <a:noAutofit/>
        </a:bodyPr>
        <a:lstStyle/>
        <a:p>
          <a:pPr marL="0" lvl="0" indent="0" algn="ctr" defTabSz="488950">
            <a:lnSpc>
              <a:spcPct val="90000"/>
            </a:lnSpc>
            <a:spcBef>
              <a:spcPct val="0"/>
            </a:spcBef>
            <a:spcAft>
              <a:spcPct val="35000"/>
            </a:spcAft>
            <a:buNone/>
          </a:pPr>
          <a:r>
            <a:rPr lang="en-US" sz="1100" b="1" kern="1200"/>
            <a:t>5) Governing body consider budget </a:t>
          </a:r>
          <a:r>
            <a:rPr lang="en-US" sz="1100" kern="1200"/>
            <a:t>Governing body makes revisions and determines levy for each fund requiring a levy</a:t>
          </a:r>
        </a:p>
        <a:p>
          <a:pPr marL="0" lvl="0" indent="0" algn="ctr" defTabSz="488950">
            <a:lnSpc>
              <a:spcPct val="90000"/>
            </a:lnSpc>
            <a:spcBef>
              <a:spcPct val="0"/>
            </a:spcBef>
            <a:spcAft>
              <a:spcPct val="35000"/>
            </a:spcAft>
            <a:buNone/>
          </a:pPr>
          <a:r>
            <a:rPr lang="en-US" sz="1100" kern="1200"/>
            <a:t>(7-6-4020)</a:t>
          </a:r>
        </a:p>
      </dsp:txBody>
      <dsp:txXfrm>
        <a:off x="700581" y="3889336"/>
        <a:ext cx="2340229" cy="1404137"/>
      </dsp:txXfrm>
    </dsp:sp>
    <dsp:sp modelId="{2C40837F-ACDE-4526-848B-B9DB771FB941}">
      <dsp:nvSpPr>
        <dsp:cNvPr id="0" name=""/>
        <dsp:cNvSpPr/>
      </dsp:nvSpPr>
      <dsp:spPr>
        <a:xfrm>
          <a:off x="1870696" y="5291673"/>
          <a:ext cx="2878481" cy="507652"/>
        </a:xfrm>
        <a:custGeom>
          <a:avLst/>
          <a:gdLst/>
          <a:ahLst/>
          <a:cxnLst/>
          <a:rect l="0" t="0" r="0" b="0"/>
          <a:pathLst>
            <a:path>
              <a:moveTo>
                <a:pt x="2878481" y="0"/>
              </a:moveTo>
              <a:lnTo>
                <a:pt x="2878481" y="270926"/>
              </a:lnTo>
              <a:lnTo>
                <a:pt x="0" y="270926"/>
              </a:lnTo>
              <a:lnTo>
                <a:pt x="0" y="507652"/>
              </a:lnTo>
            </a:path>
          </a:pathLst>
        </a:custGeom>
        <a:noFill/>
        <a:ln w="9525" cap="flat" cmpd="sng" algn="ctr">
          <a:solidFill>
            <a:schemeClr val="accent1">
              <a:shade val="90000"/>
              <a:hueOff val="208395"/>
              <a:satOff val="-3848"/>
              <a:lumOff val="17848"/>
              <a:alphaOff val="0"/>
            </a:schemeClr>
          </a:solidFill>
          <a:prstDash val="solid"/>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3236728" y="5542808"/>
        <a:ext cx="146418" cy="5382"/>
      </dsp:txXfrm>
    </dsp:sp>
    <dsp:sp modelId="{43036864-F1F8-40FC-B2DC-68248EF43E43}">
      <dsp:nvSpPr>
        <dsp:cNvPr id="0" name=""/>
        <dsp:cNvSpPr/>
      </dsp:nvSpPr>
      <dsp:spPr>
        <a:xfrm>
          <a:off x="3579063" y="3889336"/>
          <a:ext cx="2340229" cy="1404137"/>
        </a:xfrm>
        <a:prstGeom prst="rect">
          <a:avLst/>
        </a:prstGeom>
        <a:gradFill rotWithShape="0">
          <a:gsLst>
            <a:gs pos="0">
              <a:schemeClr val="accent1">
                <a:alpha val="90000"/>
                <a:hueOff val="0"/>
                <a:satOff val="0"/>
                <a:lumOff val="0"/>
                <a:alphaOff val="-20000"/>
                <a:tint val="50000"/>
                <a:satMod val="300000"/>
              </a:schemeClr>
            </a:gs>
            <a:gs pos="35000">
              <a:schemeClr val="accent1">
                <a:alpha val="90000"/>
                <a:hueOff val="0"/>
                <a:satOff val="0"/>
                <a:lumOff val="0"/>
                <a:alphaOff val="-20000"/>
                <a:tint val="37000"/>
                <a:satMod val="300000"/>
              </a:schemeClr>
            </a:gs>
            <a:gs pos="100000">
              <a:schemeClr val="accent1">
                <a:alpha val="90000"/>
                <a:hueOff val="0"/>
                <a:satOff val="0"/>
                <a:lumOff val="0"/>
                <a:alphaOff val="-2000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78232" tIns="78232" rIns="78232" bIns="78232" numCol="1" spcCol="1270" anchor="ctr" anchorCtr="0">
          <a:noAutofit/>
        </a:bodyPr>
        <a:lstStyle/>
        <a:p>
          <a:pPr marL="0" lvl="0" indent="0" algn="ctr" defTabSz="488950">
            <a:lnSpc>
              <a:spcPct val="90000"/>
            </a:lnSpc>
            <a:spcBef>
              <a:spcPct val="0"/>
            </a:spcBef>
            <a:spcAft>
              <a:spcPct val="35000"/>
            </a:spcAft>
            <a:buNone/>
          </a:pPr>
          <a:r>
            <a:rPr lang="en-US" sz="1100" b="1" kern="1200"/>
            <a:t>6) Notice of Public Hearing -      </a:t>
          </a:r>
          <a:r>
            <a:rPr lang="en-US" sz="1100" kern="1200"/>
            <a:t>Governing body publishes notice that preliminary budget is available for public inspection - dates to be set by governing body</a:t>
          </a:r>
        </a:p>
        <a:p>
          <a:pPr marL="0" lvl="0" indent="0" algn="ctr" defTabSz="488950">
            <a:lnSpc>
              <a:spcPct val="90000"/>
            </a:lnSpc>
            <a:spcBef>
              <a:spcPct val="0"/>
            </a:spcBef>
            <a:spcAft>
              <a:spcPct val="35000"/>
            </a:spcAft>
            <a:buNone/>
          </a:pPr>
          <a:r>
            <a:rPr lang="en-US" sz="1100" kern="1200"/>
            <a:t>(7-6-4021)</a:t>
          </a:r>
        </a:p>
      </dsp:txBody>
      <dsp:txXfrm>
        <a:off x="3579063" y="3889336"/>
        <a:ext cx="2340229" cy="1404137"/>
      </dsp:txXfrm>
    </dsp:sp>
    <dsp:sp modelId="{A19F33A3-E082-4965-8317-326EA0A71C85}">
      <dsp:nvSpPr>
        <dsp:cNvPr id="0" name=""/>
        <dsp:cNvSpPr/>
      </dsp:nvSpPr>
      <dsp:spPr>
        <a:xfrm>
          <a:off x="3039011" y="6488075"/>
          <a:ext cx="507652" cy="91440"/>
        </a:xfrm>
        <a:custGeom>
          <a:avLst/>
          <a:gdLst/>
          <a:ahLst/>
          <a:cxnLst/>
          <a:rect l="0" t="0" r="0" b="0"/>
          <a:pathLst>
            <a:path>
              <a:moveTo>
                <a:pt x="0" y="45720"/>
              </a:moveTo>
              <a:lnTo>
                <a:pt x="507652" y="45720"/>
              </a:lnTo>
            </a:path>
          </a:pathLst>
        </a:custGeom>
        <a:noFill/>
        <a:ln w="9525" cap="flat" cmpd="sng" algn="ctr">
          <a:solidFill>
            <a:schemeClr val="accent1">
              <a:shade val="90000"/>
              <a:hueOff val="250074"/>
              <a:satOff val="-4618"/>
              <a:lumOff val="21418"/>
              <a:alphaOff val="0"/>
            </a:schemeClr>
          </a:solidFill>
          <a:prstDash val="solid"/>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3279381" y="6531103"/>
        <a:ext cx="26912" cy="5382"/>
      </dsp:txXfrm>
    </dsp:sp>
    <dsp:sp modelId="{D39AE346-3AED-42F0-9AB7-C26CD1CD8684}">
      <dsp:nvSpPr>
        <dsp:cNvPr id="0" name=""/>
        <dsp:cNvSpPr/>
      </dsp:nvSpPr>
      <dsp:spPr>
        <a:xfrm>
          <a:off x="700581" y="5831726"/>
          <a:ext cx="2340229" cy="1404137"/>
        </a:xfrm>
        <a:prstGeom prst="rect">
          <a:avLst/>
        </a:prstGeom>
        <a:gradFill rotWithShape="0">
          <a:gsLst>
            <a:gs pos="0">
              <a:schemeClr val="accent1">
                <a:alpha val="90000"/>
                <a:hueOff val="0"/>
                <a:satOff val="0"/>
                <a:lumOff val="0"/>
                <a:alphaOff val="-24000"/>
                <a:tint val="50000"/>
                <a:satMod val="300000"/>
              </a:schemeClr>
            </a:gs>
            <a:gs pos="35000">
              <a:schemeClr val="accent1">
                <a:alpha val="90000"/>
                <a:hueOff val="0"/>
                <a:satOff val="0"/>
                <a:lumOff val="0"/>
                <a:alphaOff val="-24000"/>
                <a:tint val="37000"/>
                <a:satMod val="300000"/>
              </a:schemeClr>
            </a:gs>
            <a:gs pos="100000">
              <a:schemeClr val="accent1">
                <a:alpha val="90000"/>
                <a:hueOff val="0"/>
                <a:satOff val="0"/>
                <a:lumOff val="0"/>
                <a:alphaOff val="-2400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78232" tIns="78232" rIns="78232" bIns="78232" numCol="1" spcCol="1270" anchor="ctr" anchorCtr="0">
          <a:noAutofit/>
        </a:bodyPr>
        <a:lstStyle/>
        <a:p>
          <a:pPr marL="0" lvl="0" indent="0" algn="ctr" defTabSz="488950">
            <a:lnSpc>
              <a:spcPct val="90000"/>
            </a:lnSpc>
            <a:spcBef>
              <a:spcPct val="0"/>
            </a:spcBef>
            <a:spcAft>
              <a:spcPct val="35000"/>
            </a:spcAft>
            <a:buNone/>
          </a:pPr>
          <a:r>
            <a:rPr lang="en-US" sz="1100" b="1" kern="1200"/>
            <a:t>7) Hearings on Preliminary Budget </a:t>
          </a:r>
          <a:r>
            <a:rPr lang="en-US" sz="1100" kern="1200"/>
            <a:t>- Governing body holds public hearings for taxpayers - Hearings may be continued from day to day prior to the final adoption of the budget</a:t>
          </a:r>
        </a:p>
        <a:p>
          <a:pPr marL="0" lvl="0" indent="0" algn="ctr" defTabSz="488950">
            <a:lnSpc>
              <a:spcPct val="90000"/>
            </a:lnSpc>
            <a:spcBef>
              <a:spcPct val="0"/>
            </a:spcBef>
            <a:spcAft>
              <a:spcPct val="35000"/>
            </a:spcAft>
            <a:buNone/>
          </a:pPr>
          <a:r>
            <a:rPr lang="en-US" sz="1100" kern="1200"/>
            <a:t>(7-6-4024)</a:t>
          </a:r>
        </a:p>
      </dsp:txBody>
      <dsp:txXfrm>
        <a:off x="700581" y="5831726"/>
        <a:ext cx="2340229" cy="1404137"/>
      </dsp:txXfrm>
    </dsp:sp>
    <dsp:sp modelId="{C44A6BA8-FF7E-4F78-82BA-50D5F521D71D}">
      <dsp:nvSpPr>
        <dsp:cNvPr id="0" name=""/>
        <dsp:cNvSpPr/>
      </dsp:nvSpPr>
      <dsp:spPr>
        <a:xfrm>
          <a:off x="1870696" y="7234063"/>
          <a:ext cx="2878481" cy="507652"/>
        </a:xfrm>
        <a:custGeom>
          <a:avLst/>
          <a:gdLst/>
          <a:ahLst/>
          <a:cxnLst/>
          <a:rect l="0" t="0" r="0" b="0"/>
          <a:pathLst>
            <a:path>
              <a:moveTo>
                <a:pt x="2878481" y="0"/>
              </a:moveTo>
              <a:lnTo>
                <a:pt x="2878481" y="270926"/>
              </a:lnTo>
              <a:lnTo>
                <a:pt x="0" y="270926"/>
              </a:lnTo>
              <a:lnTo>
                <a:pt x="0" y="507652"/>
              </a:lnTo>
            </a:path>
          </a:pathLst>
        </a:custGeom>
        <a:noFill/>
        <a:ln w="9525" cap="flat" cmpd="sng" algn="ctr">
          <a:solidFill>
            <a:schemeClr val="accent1">
              <a:shade val="90000"/>
              <a:hueOff val="291754"/>
              <a:satOff val="-5388"/>
              <a:lumOff val="24988"/>
              <a:alphaOff val="0"/>
            </a:schemeClr>
          </a:solidFill>
          <a:prstDash val="solid"/>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3236728" y="7485199"/>
        <a:ext cx="146418" cy="5382"/>
      </dsp:txXfrm>
    </dsp:sp>
    <dsp:sp modelId="{97BDFCA0-7AB5-4CE3-B6C3-95E36F418402}">
      <dsp:nvSpPr>
        <dsp:cNvPr id="0" name=""/>
        <dsp:cNvSpPr/>
      </dsp:nvSpPr>
      <dsp:spPr>
        <a:xfrm>
          <a:off x="3579063" y="5831726"/>
          <a:ext cx="2340229" cy="1404137"/>
        </a:xfrm>
        <a:prstGeom prst="rect">
          <a:avLst/>
        </a:prstGeom>
        <a:gradFill rotWithShape="0">
          <a:gsLst>
            <a:gs pos="0">
              <a:schemeClr val="accent1">
                <a:alpha val="90000"/>
                <a:hueOff val="0"/>
                <a:satOff val="0"/>
                <a:lumOff val="0"/>
                <a:alphaOff val="-28000"/>
                <a:tint val="50000"/>
                <a:satMod val="300000"/>
              </a:schemeClr>
            </a:gs>
            <a:gs pos="35000">
              <a:schemeClr val="accent1">
                <a:alpha val="90000"/>
                <a:hueOff val="0"/>
                <a:satOff val="0"/>
                <a:lumOff val="0"/>
                <a:alphaOff val="-28000"/>
                <a:tint val="37000"/>
                <a:satMod val="300000"/>
              </a:schemeClr>
            </a:gs>
            <a:gs pos="100000">
              <a:schemeClr val="accent1">
                <a:alpha val="90000"/>
                <a:hueOff val="0"/>
                <a:satOff val="0"/>
                <a:lumOff val="0"/>
                <a:alphaOff val="-2800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78232" tIns="78232" rIns="78232" bIns="78232" numCol="1" spcCol="1270" anchor="ctr" anchorCtr="0">
          <a:noAutofit/>
        </a:bodyPr>
        <a:lstStyle/>
        <a:p>
          <a:pPr marL="0" lvl="0" indent="0" algn="ctr" defTabSz="488950">
            <a:lnSpc>
              <a:spcPct val="90000"/>
            </a:lnSpc>
            <a:spcBef>
              <a:spcPct val="0"/>
            </a:spcBef>
            <a:spcAft>
              <a:spcPct val="35000"/>
            </a:spcAft>
            <a:buNone/>
          </a:pPr>
          <a:r>
            <a:rPr lang="en-US" sz="1100" b="1" kern="1200"/>
            <a:t>8) Final Budget adopted by Resolution </a:t>
          </a:r>
          <a:r>
            <a:rPr lang="en-US" sz="1100" kern="1200"/>
            <a:t>- Governing body concludes hearings and passes the budget resolution adopting the final budget (the later of the first Thursday after the first Tuesday in September or 30 days from the receipt of the certified taxable values) (7-6-4036)</a:t>
          </a:r>
        </a:p>
      </dsp:txBody>
      <dsp:txXfrm>
        <a:off x="3579063" y="5831726"/>
        <a:ext cx="2340229" cy="1404137"/>
      </dsp:txXfrm>
    </dsp:sp>
    <dsp:sp modelId="{162BBD60-6A72-42A2-84C8-092F3CCC7B9F}">
      <dsp:nvSpPr>
        <dsp:cNvPr id="0" name=""/>
        <dsp:cNvSpPr/>
      </dsp:nvSpPr>
      <dsp:spPr>
        <a:xfrm>
          <a:off x="3039011" y="8392371"/>
          <a:ext cx="517177" cy="91440"/>
        </a:xfrm>
        <a:custGeom>
          <a:avLst/>
          <a:gdLst/>
          <a:ahLst/>
          <a:cxnLst/>
          <a:rect l="0" t="0" r="0" b="0"/>
          <a:pathLst>
            <a:path>
              <a:moveTo>
                <a:pt x="0" y="83814"/>
              </a:moveTo>
              <a:lnTo>
                <a:pt x="275688" y="83814"/>
              </a:lnTo>
              <a:lnTo>
                <a:pt x="275688" y="45720"/>
              </a:lnTo>
              <a:lnTo>
                <a:pt x="517177" y="45720"/>
              </a:lnTo>
            </a:path>
          </a:pathLst>
        </a:custGeom>
        <a:noFill/>
        <a:ln w="9525" cap="flat" cmpd="sng" algn="ctr">
          <a:solidFill>
            <a:schemeClr val="accent1">
              <a:shade val="90000"/>
              <a:hueOff val="333433"/>
              <a:satOff val="-6157"/>
              <a:lumOff val="28557"/>
              <a:alphaOff val="0"/>
            </a:schemeClr>
          </a:solidFill>
          <a:prstDash val="solid"/>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3283872" y="8435399"/>
        <a:ext cx="27455" cy="5382"/>
      </dsp:txXfrm>
    </dsp:sp>
    <dsp:sp modelId="{95BFDE0E-30B4-40A4-950E-EA4A9135E662}">
      <dsp:nvSpPr>
        <dsp:cNvPr id="0" name=""/>
        <dsp:cNvSpPr/>
      </dsp:nvSpPr>
      <dsp:spPr>
        <a:xfrm>
          <a:off x="700581" y="7774116"/>
          <a:ext cx="2340229" cy="1404137"/>
        </a:xfrm>
        <a:prstGeom prst="rect">
          <a:avLst/>
        </a:prstGeom>
        <a:gradFill rotWithShape="0">
          <a:gsLst>
            <a:gs pos="0">
              <a:schemeClr val="accent1">
                <a:alpha val="90000"/>
                <a:hueOff val="0"/>
                <a:satOff val="0"/>
                <a:lumOff val="0"/>
                <a:alphaOff val="-32000"/>
                <a:tint val="50000"/>
                <a:satMod val="300000"/>
              </a:schemeClr>
            </a:gs>
            <a:gs pos="35000">
              <a:schemeClr val="accent1">
                <a:alpha val="90000"/>
                <a:hueOff val="0"/>
                <a:satOff val="0"/>
                <a:lumOff val="0"/>
                <a:alphaOff val="-32000"/>
                <a:tint val="37000"/>
                <a:satMod val="300000"/>
              </a:schemeClr>
            </a:gs>
            <a:gs pos="100000">
              <a:schemeClr val="accent1">
                <a:alpha val="90000"/>
                <a:hueOff val="0"/>
                <a:satOff val="0"/>
                <a:lumOff val="0"/>
                <a:alphaOff val="-3200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78232" tIns="78232" rIns="78232" bIns="78232" numCol="1" spcCol="1270" anchor="ctr" anchorCtr="0">
          <a:noAutofit/>
        </a:bodyPr>
        <a:lstStyle/>
        <a:p>
          <a:pPr marL="0" lvl="0" indent="0" algn="ctr" defTabSz="488950">
            <a:lnSpc>
              <a:spcPct val="90000"/>
            </a:lnSpc>
            <a:spcBef>
              <a:spcPct val="0"/>
            </a:spcBef>
            <a:spcAft>
              <a:spcPct val="35000"/>
            </a:spcAft>
            <a:buNone/>
          </a:pPr>
          <a:r>
            <a:rPr lang="en-US" sz="1100" b="1" kern="1200"/>
            <a:t>9) Levies set </a:t>
          </a:r>
          <a:r>
            <a:rPr lang="en-US" sz="1100" kern="1200"/>
            <a:t>-                              Governing body set levies in accordance with law</a:t>
          </a:r>
        </a:p>
        <a:p>
          <a:pPr marL="0" lvl="0" indent="0" algn="ctr" defTabSz="488950">
            <a:lnSpc>
              <a:spcPct val="90000"/>
            </a:lnSpc>
            <a:spcBef>
              <a:spcPct val="0"/>
            </a:spcBef>
            <a:spcAft>
              <a:spcPct val="35000"/>
            </a:spcAft>
            <a:buNone/>
          </a:pPr>
          <a:r>
            <a:rPr lang="en-US" sz="1100" kern="1200"/>
            <a:t>(7-6-4036)</a:t>
          </a:r>
        </a:p>
      </dsp:txBody>
      <dsp:txXfrm>
        <a:off x="700581" y="7774116"/>
        <a:ext cx="2340229" cy="1404137"/>
      </dsp:txXfrm>
    </dsp:sp>
    <dsp:sp modelId="{D912C5F2-70E8-4B92-A241-06F08AB51C07}">
      <dsp:nvSpPr>
        <dsp:cNvPr id="0" name=""/>
        <dsp:cNvSpPr/>
      </dsp:nvSpPr>
      <dsp:spPr>
        <a:xfrm>
          <a:off x="1870696" y="9138359"/>
          <a:ext cx="2888006" cy="545746"/>
        </a:xfrm>
        <a:custGeom>
          <a:avLst/>
          <a:gdLst/>
          <a:ahLst/>
          <a:cxnLst/>
          <a:rect l="0" t="0" r="0" b="0"/>
          <a:pathLst>
            <a:path>
              <a:moveTo>
                <a:pt x="2888006" y="0"/>
              </a:moveTo>
              <a:lnTo>
                <a:pt x="2888006" y="289973"/>
              </a:lnTo>
              <a:lnTo>
                <a:pt x="0" y="289973"/>
              </a:lnTo>
              <a:lnTo>
                <a:pt x="0" y="545746"/>
              </a:lnTo>
            </a:path>
          </a:pathLst>
        </a:custGeom>
        <a:noFill/>
        <a:ln w="9525" cap="flat" cmpd="sng" algn="ctr">
          <a:solidFill>
            <a:schemeClr val="accent1">
              <a:shade val="90000"/>
              <a:hueOff val="375112"/>
              <a:satOff val="-6927"/>
              <a:lumOff val="32127"/>
              <a:alphaOff val="0"/>
            </a:schemeClr>
          </a:solidFill>
          <a:prstDash val="solid"/>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3241075" y="9408542"/>
        <a:ext cx="147247" cy="5382"/>
      </dsp:txXfrm>
    </dsp:sp>
    <dsp:sp modelId="{41F20CBC-F335-4A94-A061-2D5C07A79698}">
      <dsp:nvSpPr>
        <dsp:cNvPr id="0" name=""/>
        <dsp:cNvSpPr/>
      </dsp:nvSpPr>
      <dsp:spPr>
        <a:xfrm>
          <a:off x="3588588" y="7736022"/>
          <a:ext cx="2340229" cy="1404137"/>
        </a:xfrm>
        <a:prstGeom prst="rect">
          <a:avLst/>
        </a:prstGeom>
        <a:gradFill rotWithShape="0">
          <a:gsLst>
            <a:gs pos="0">
              <a:schemeClr val="accent1">
                <a:alpha val="90000"/>
                <a:hueOff val="0"/>
                <a:satOff val="0"/>
                <a:lumOff val="0"/>
                <a:alphaOff val="-36000"/>
                <a:tint val="50000"/>
                <a:satMod val="300000"/>
              </a:schemeClr>
            </a:gs>
            <a:gs pos="35000">
              <a:schemeClr val="accent1">
                <a:alpha val="90000"/>
                <a:hueOff val="0"/>
                <a:satOff val="0"/>
                <a:lumOff val="0"/>
                <a:alphaOff val="-36000"/>
                <a:tint val="37000"/>
                <a:satMod val="300000"/>
              </a:schemeClr>
            </a:gs>
            <a:gs pos="100000">
              <a:schemeClr val="accent1">
                <a:alpha val="90000"/>
                <a:hueOff val="0"/>
                <a:satOff val="0"/>
                <a:lumOff val="0"/>
                <a:alphaOff val="-3600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85344" tIns="85344" rIns="85344" bIns="85344" numCol="1" spcCol="1270" anchor="ctr" anchorCtr="0">
          <a:noAutofit/>
        </a:bodyPr>
        <a:lstStyle/>
        <a:p>
          <a:pPr marL="0" lvl="0" indent="0" algn="ctr" defTabSz="533400">
            <a:lnSpc>
              <a:spcPct val="90000"/>
            </a:lnSpc>
            <a:spcBef>
              <a:spcPct val="0"/>
            </a:spcBef>
            <a:spcAft>
              <a:spcPct val="35000"/>
            </a:spcAft>
            <a:buNone/>
          </a:pPr>
          <a:r>
            <a:rPr lang="en-US" sz="1200" b="1" kern="1200"/>
            <a:t>10) Clerk &amp; Recorder to report the number of mills needed</a:t>
          </a:r>
          <a:r>
            <a:rPr lang="en-US" sz="1200" kern="1200"/>
            <a:t> for each taxing jurisdiction in the County to the Department of Revenue by the second Monday in September or 30 calendar days after receiving certified taxable value (15-10-305)</a:t>
          </a:r>
        </a:p>
      </dsp:txBody>
      <dsp:txXfrm>
        <a:off x="3588588" y="7736022"/>
        <a:ext cx="2340229" cy="1404137"/>
      </dsp:txXfrm>
    </dsp:sp>
    <dsp:sp modelId="{253085F8-39A3-44CC-8022-43D45D62CD3C}">
      <dsp:nvSpPr>
        <dsp:cNvPr id="0" name=""/>
        <dsp:cNvSpPr/>
      </dsp:nvSpPr>
      <dsp:spPr>
        <a:xfrm>
          <a:off x="700581" y="9716506"/>
          <a:ext cx="2340229" cy="1404137"/>
        </a:xfrm>
        <a:prstGeom prst="rect">
          <a:avLst/>
        </a:prstGeom>
        <a:gradFill rotWithShape="0">
          <a:gsLst>
            <a:gs pos="0">
              <a:schemeClr val="accent1">
                <a:alpha val="90000"/>
                <a:hueOff val="0"/>
                <a:satOff val="0"/>
                <a:lumOff val="0"/>
                <a:alphaOff val="-40000"/>
                <a:tint val="50000"/>
                <a:satMod val="300000"/>
              </a:schemeClr>
            </a:gs>
            <a:gs pos="35000">
              <a:schemeClr val="accent1">
                <a:alpha val="90000"/>
                <a:hueOff val="0"/>
                <a:satOff val="0"/>
                <a:lumOff val="0"/>
                <a:alphaOff val="-40000"/>
                <a:tint val="37000"/>
                <a:satMod val="300000"/>
              </a:schemeClr>
            </a:gs>
            <a:gs pos="100000">
              <a:schemeClr val="accent1">
                <a:alpha val="90000"/>
                <a:hueOff val="0"/>
                <a:satOff val="0"/>
                <a:lumOff val="0"/>
                <a:alphaOff val="-4000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78232" tIns="78232" rIns="78232" bIns="78232" numCol="1" spcCol="1270" anchor="ctr" anchorCtr="0">
          <a:noAutofit/>
        </a:bodyPr>
        <a:lstStyle/>
        <a:p>
          <a:pPr marL="0" lvl="0" indent="0" algn="ctr" defTabSz="488950">
            <a:lnSpc>
              <a:spcPct val="90000"/>
            </a:lnSpc>
            <a:spcBef>
              <a:spcPct val="0"/>
            </a:spcBef>
            <a:spcAft>
              <a:spcPct val="35000"/>
            </a:spcAft>
            <a:buNone/>
          </a:pPr>
          <a:r>
            <a:rPr lang="en-US" sz="1100" b="1" kern="1200"/>
            <a:t>11) Budget submitted to Dept of Administration - LGSB                                         </a:t>
          </a:r>
          <a:r>
            <a:rPr lang="en-US" sz="1100" kern="1200"/>
            <a:t>Copy of the final budget and levies to be sent to the Department of Administration - Local Government Services by October 1 or within 60 days of receipt of certified taxable values          (7-6-4003)</a:t>
          </a:r>
        </a:p>
      </dsp:txBody>
      <dsp:txXfrm>
        <a:off x="700581" y="9716506"/>
        <a:ext cx="2340229" cy="1404137"/>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62AF649-6F56-423B-93D8-1E2E4E0FB607}">
      <dsp:nvSpPr>
        <dsp:cNvPr id="0" name=""/>
        <dsp:cNvSpPr/>
      </dsp:nvSpPr>
      <dsp:spPr>
        <a:xfrm>
          <a:off x="5807957" y="4500253"/>
          <a:ext cx="209053" cy="91440"/>
        </a:xfrm>
        <a:custGeom>
          <a:avLst/>
          <a:gdLst/>
          <a:ahLst/>
          <a:cxnLst/>
          <a:rect l="0" t="0" r="0" b="0"/>
          <a:pathLst>
            <a:path>
              <a:moveTo>
                <a:pt x="0" y="45720"/>
              </a:moveTo>
              <a:lnTo>
                <a:pt x="209053"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5907258" y="4540747"/>
        <a:ext cx="10452" cy="10452"/>
      </dsp:txXfrm>
    </dsp:sp>
    <dsp:sp modelId="{8B111EA7-EEAD-40E7-B7F9-2E5BFE34AB30}">
      <dsp:nvSpPr>
        <dsp:cNvPr id="0" name=""/>
        <dsp:cNvSpPr/>
      </dsp:nvSpPr>
      <dsp:spPr>
        <a:xfrm>
          <a:off x="4582214" y="4500253"/>
          <a:ext cx="180475"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solidFill>
              <a:sysClr val="windowText" lastClr="000000">
                <a:hueOff val="0"/>
                <a:satOff val="0"/>
                <a:lumOff val="0"/>
                <a:alphaOff val="0"/>
              </a:sysClr>
            </a:solidFill>
            <a:latin typeface="Calibri"/>
            <a:ea typeface="+mn-ea"/>
            <a:cs typeface="+mn-cs"/>
          </a:endParaRPr>
        </a:p>
      </dsp:txBody>
      <dsp:txXfrm>
        <a:off x="4667939" y="4541460"/>
        <a:ext cx="0" cy="0"/>
      </dsp:txXfrm>
    </dsp:sp>
    <dsp:sp modelId="{49C23D59-FF9A-41CE-8FE1-B9954440E4EA}">
      <dsp:nvSpPr>
        <dsp:cNvPr id="0" name=""/>
        <dsp:cNvSpPr/>
      </dsp:nvSpPr>
      <dsp:spPr>
        <a:xfrm>
          <a:off x="3299316" y="4500253"/>
          <a:ext cx="237631"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solidFill>
              <a:sysClr val="windowText" lastClr="000000">
                <a:hueOff val="0"/>
                <a:satOff val="0"/>
                <a:lumOff val="0"/>
                <a:alphaOff val="0"/>
              </a:sysClr>
            </a:solidFill>
            <a:latin typeface="Calibri"/>
            <a:ea typeface="+mn-ea"/>
            <a:cs typeface="+mn-cs"/>
          </a:endParaRPr>
        </a:p>
      </dsp:txBody>
      <dsp:txXfrm>
        <a:off x="3412190" y="4540032"/>
        <a:ext cx="0" cy="0"/>
      </dsp:txXfrm>
    </dsp:sp>
    <dsp:sp modelId="{24D77290-86CE-4204-9174-55E3C8C3933B}">
      <dsp:nvSpPr>
        <dsp:cNvPr id="0" name=""/>
        <dsp:cNvSpPr/>
      </dsp:nvSpPr>
      <dsp:spPr>
        <a:xfrm>
          <a:off x="2044996" y="4500253"/>
          <a:ext cx="209053"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solidFill>
              <a:sysClr val="windowText" lastClr="000000">
                <a:hueOff val="0"/>
                <a:satOff val="0"/>
                <a:lumOff val="0"/>
                <a:alphaOff val="0"/>
              </a:sysClr>
            </a:solidFill>
            <a:latin typeface="Calibri"/>
            <a:ea typeface="+mn-ea"/>
            <a:cs typeface="+mn-cs"/>
          </a:endParaRPr>
        </a:p>
      </dsp:txBody>
      <dsp:txXfrm>
        <a:off x="2144296" y="4540747"/>
        <a:ext cx="0" cy="0"/>
      </dsp:txXfrm>
    </dsp:sp>
    <dsp:sp modelId="{96F443A8-0B3A-4F57-A26C-DC17530FB1AC}">
      <dsp:nvSpPr>
        <dsp:cNvPr id="0" name=""/>
        <dsp:cNvSpPr/>
      </dsp:nvSpPr>
      <dsp:spPr>
        <a:xfrm>
          <a:off x="790675" y="2355056"/>
          <a:ext cx="209053" cy="2190917"/>
        </a:xfrm>
        <a:custGeom>
          <a:avLst/>
          <a:gdLst/>
          <a:ahLst/>
          <a:cxnLst/>
          <a:rect l="0" t="0" r="0" b="0"/>
          <a:pathLst>
            <a:path>
              <a:moveTo>
                <a:pt x="0" y="0"/>
              </a:moveTo>
              <a:lnTo>
                <a:pt x="100397" y="0"/>
              </a:lnTo>
              <a:lnTo>
                <a:pt x="100397" y="2104361"/>
              </a:lnTo>
              <a:lnTo>
                <a:pt x="200794" y="2104361"/>
              </a:lnTo>
            </a:path>
          </a:pathLst>
        </a:custGeom>
        <a:noFill/>
        <a:ln w="25400" cap="flat" cmpd="sng" algn="ctr">
          <a:solidFill>
            <a:srgbClr val="4F81BD">
              <a:shade val="60000"/>
              <a:hueOff val="0"/>
              <a:satOff val="0"/>
              <a:lumOff val="0"/>
              <a:alphaOff val="0"/>
            </a:srgb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solidFill>
              <a:sysClr val="windowText" lastClr="000000">
                <a:hueOff val="0"/>
                <a:satOff val="0"/>
                <a:lumOff val="0"/>
                <a:alphaOff val="0"/>
              </a:sysClr>
            </a:solidFill>
            <a:latin typeface="Calibri"/>
            <a:ea typeface="+mn-ea"/>
            <a:cs typeface="+mn-cs"/>
          </a:endParaRPr>
        </a:p>
      </dsp:txBody>
      <dsp:txXfrm>
        <a:off x="840180" y="3395493"/>
        <a:ext cx="0" cy="0"/>
      </dsp:txXfrm>
    </dsp:sp>
    <dsp:sp modelId="{54465839-4CE3-4B15-B4BC-83501A3240E4}">
      <dsp:nvSpPr>
        <dsp:cNvPr id="0" name=""/>
        <dsp:cNvSpPr/>
      </dsp:nvSpPr>
      <dsp:spPr>
        <a:xfrm>
          <a:off x="5807957" y="4101905"/>
          <a:ext cx="209053" cy="91440"/>
        </a:xfrm>
        <a:custGeom>
          <a:avLst/>
          <a:gdLst/>
          <a:ahLst/>
          <a:cxnLst/>
          <a:rect l="0" t="0" r="0" b="0"/>
          <a:pathLst>
            <a:path>
              <a:moveTo>
                <a:pt x="0" y="45720"/>
              </a:moveTo>
              <a:lnTo>
                <a:pt x="209053"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5907258" y="4142398"/>
        <a:ext cx="10452" cy="10452"/>
      </dsp:txXfrm>
    </dsp:sp>
    <dsp:sp modelId="{1C438F90-6BED-488C-8A43-598EB488C141}">
      <dsp:nvSpPr>
        <dsp:cNvPr id="0" name=""/>
        <dsp:cNvSpPr/>
      </dsp:nvSpPr>
      <dsp:spPr>
        <a:xfrm>
          <a:off x="4553637" y="4101905"/>
          <a:ext cx="209053"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solidFill>
              <a:sysClr val="windowText" lastClr="000000">
                <a:hueOff val="0"/>
                <a:satOff val="0"/>
                <a:lumOff val="0"/>
                <a:alphaOff val="0"/>
              </a:sysClr>
            </a:solidFill>
            <a:latin typeface="Calibri"/>
            <a:ea typeface="+mn-ea"/>
            <a:cs typeface="+mn-cs"/>
          </a:endParaRPr>
        </a:p>
      </dsp:txBody>
      <dsp:txXfrm>
        <a:off x="4652937" y="4142398"/>
        <a:ext cx="0" cy="0"/>
      </dsp:txXfrm>
    </dsp:sp>
    <dsp:sp modelId="{37932D02-5163-4514-ABDC-A8DCC048C409}">
      <dsp:nvSpPr>
        <dsp:cNvPr id="0" name=""/>
        <dsp:cNvSpPr/>
      </dsp:nvSpPr>
      <dsp:spPr>
        <a:xfrm>
          <a:off x="3299316" y="4101905"/>
          <a:ext cx="209053"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solidFill>
              <a:sysClr val="windowText" lastClr="000000">
                <a:hueOff val="0"/>
                <a:satOff val="0"/>
                <a:lumOff val="0"/>
                <a:alphaOff val="0"/>
              </a:sysClr>
            </a:solidFill>
            <a:latin typeface="Calibri"/>
            <a:ea typeface="+mn-ea"/>
            <a:cs typeface="+mn-cs"/>
          </a:endParaRPr>
        </a:p>
      </dsp:txBody>
      <dsp:txXfrm>
        <a:off x="3398617" y="4142398"/>
        <a:ext cx="0" cy="0"/>
      </dsp:txXfrm>
    </dsp:sp>
    <dsp:sp modelId="{8C239BC4-F3B6-41FC-9646-582AC69C14D2}">
      <dsp:nvSpPr>
        <dsp:cNvPr id="0" name=""/>
        <dsp:cNvSpPr/>
      </dsp:nvSpPr>
      <dsp:spPr>
        <a:xfrm>
          <a:off x="2044996" y="4101905"/>
          <a:ext cx="209053"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solidFill>
              <a:sysClr val="windowText" lastClr="000000">
                <a:hueOff val="0"/>
                <a:satOff val="0"/>
                <a:lumOff val="0"/>
                <a:alphaOff val="0"/>
              </a:sysClr>
            </a:solidFill>
            <a:latin typeface="Calibri"/>
            <a:ea typeface="+mn-ea"/>
            <a:cs typeface="+mn-cs"/>
          </a:endParaRPr>
        </a:p>
      </dsp:txBody>
      <dsp:txXfrm>
        <a:off x="2144296" y="4142398"/>
        <a:ext cx="0" cy="0"/>
      </dsp:txXfrm>
    </dsp:sp>
    <dsp:sp modelId="{2A7E48B1-9649-4554-8F34-D42788D56269}">
      <dsp:nvSpPr>
        <dsp:cNvPr id="0" name=""/>
        <dsp:cNvSpPr/>
      </dsp:nvSpPr>
      <dsp:spPr>
        <a:xfrm>
          <a:off x="790675" y="2355056"/>
          <a:ext cx="209053" cy="1792569"/>
        </a:xfrm>
        <a:custGeom>
          <a:avLst/>
          <a:gdLst/>
          <a:ahLst/>
          <a:cxnLst/>
          <a:rect l="0" t="0" r="0" b="0"/>
          <a:pathLst>
            <a:path>
              <a:moveTo>
                <a:pt x="0" y="0"/>
              </a:moveTo>
              <a:lnTo>
                <a:pt x="100397" y="0"/>
              </a:lnTo>
              <a:lnTo>
                <a:pt x="100397" y="1721750"/>
              </a:lnTo>
              <a:lnTo>
                <a:pt x="200794" y="1721750"/>
              </a:lnTo>
            </a:path>
          </a:pathLst>
        </a:custGeom>
        <a:noFill/>
        <a:ln w="25400" cap="flat" cmpd="sng" algn="ctr">
          <a:solidFill>
            <a:srgbClr val="4F81BD">
              <a:shade val="60000"/>
              <a:hueOff val="0"/>
              <a:satOff val="0"/>
              <a:lumOff val="0"/>
              <a:alphaOff val="0"/>
            </a:srgb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solidFill>
              <a:sysClr val="windowText" lastClr="000000">
                <a:hueOff val="0"/>
                <a:satOff val="0"/>
                <a:lumOff val="0"/>
                <a:alphaOff val="0"/>
              </a:sysClr>
            </a:solidFill>
            <a:latin typeface="Calibri"/>
            <a:ea typeface="+mn-ea"/>
            <a:cs typeface="+mn-cs"/>
          </a:endParaRPr>
        </a:p>
      </dsp:txBody>
      <dsp:txXfrm>
        <a:off x="850084" y="3206222"/>
        <a:ext cx="0" cy="0"/>
      </dsp:txXfrm>
    </dsp:sp>
    <dsp:sp modelId="{07D85FFA-062D-49F3-93FC-CF4BC0A4DD51}">
      <dsp:nvSpPr>
        <dsp:cNvPr id="0" name=""/>
        <dsp:cNvSpPr/>
      </dsp:nvSpPr>
      <dsp:spPr>
        <a:xfrm>
          <a:off x="5807957" y="3703556"/>
          <a:ext cx="209053" cy="91440"/>
        </a:xfrm>
        <a:custGeom>
          <a:avLst/>
          <a:gdLst/>
          <a:ahLst/>
          <a:cxnLst/>
          <a:rect l="0" t="0" r="0" b="0"/>
          <a:pathLst>
            <a:path>
              <a:moveTo>
                <a:pt x="0" y="45720"/>
              </a:moveTo>
              <a:lnTo>
                <a:pt x="209053"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5907258" y="3744050"/>
        <a:ext cx="10452" cy="10452"/>
      </dsp:txXfrm>
    </dsp:sp>
    <dsp:sp modelId="{CBEBAC50-D2AA-4E28-9407-A0A604800273}">
      <dsp:nvSpPr>
        <dsp:cNvPr id="0" name=""/>
        <dsp:cNvSpPr/>
      </dsp:nvSpPr>
      <dsp:spPr>
        <a:xfrm>
          <a:off x="4553637" y="3703556"/>
          <a:ext cx="209053"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solidFill>
              <a:sysClr val="windowText" lastClr="000000">
                <a:hueOff val="0"/>
                <a:satOff val="0"/>
                <a:lumOff val="0"/>
                <a:alphaOff val="0"/>
              </a:sysClr>
            </a:solidFill>
            <a:latin typeface="Calibri"/>
            <a:ea typeface="+mn-ea"/>
            <a:cs typeface="+mn-cs"/>
          </a:endParaRPr>
        </a:p>
      </dsp:txBody>
      <dsp:txXfrm>
        <a:off x="4652937" y="3744050"/>
        <a:ext cx="0" cy="0"/>
      </dsp:txXfrm>
    </dsp:sp>
    <dsp:sp modelId="{B21D5D76-A28E-4413-A67E-DF90C019B335}">
      <dsp:nvSpPr>
        <dsp:cNvPr id="0" name=""/>
        <dsp:cNvSpPr/>
      </dsp:nvSpPr>
      <dsp:spPr>
        <a:xfrm>
          <a:off x="3299316" y="3703556"/>
          <a:ext cx="209053"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solidFill>
              <a:sysClr val="windowText" lastClr="000000">
                <a:hueOff val="0"/>
                <a:satOff val="0"/>
                <a:lumOff val="0"/>
                <a:alphaOff val="0"/>
              </a:sysClr>
            </a:solidFill>
            <a:latin typeface="Calibri"/>
            <a:ea typeface="+mn-ea"/>
            <a:cs typeface="+mn-cs"/>
          </a:endParaRPr>
        </a:p>
      </dsp:txBody>
      <dsp:txXfrm>
        <a:off x="3398617" y="3744050"/>
        <a:ext cx="0" cy="0"/>
      </dsp:txXfrm>
    </dsp:sp>
    <dsp:sp modelId="{54E98CAE-767B-4FF2-95A2-1E397CC5C206}">
      <dsp:nvSpPr>
        <dsp:cNvPr id="0" name=""/>
        <dsp:cNvSpPr/>
      </dsp:nvSpPr>
      <dsp:spPr>
        <a:xfrm>
          <a:off x="2044996" y="3703556"/>
          <a:ext cx="209053"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solidFill>
              <a:sysClr val="windowText" lastClr="000000">
                <a:hueOff val="0"/>
                <a:satOff val="0"/>
                <a:lumOff val="0"/>
                <a:alphaOff val="0"/>
              </a:sysClr>
            </a:solidFill>
            <a:latin typeface="Calibri"/>
            <a:ea typeface="+mn-ea"/>
            <a:cs typeface="+mn-cs"/>
          </a:endParaRPr>
        </a:p>
      </dsp:txBody>
      <dsp:txXfrm>
        <a:off x="2144296" y="3744050"/>
        <a:ext cx="0" cy="0"/>
      </dsp:txXfrm>
    </dsp:sp>
    <dsp:sp modelId="{FC1536F8-50BF-46EF-837A-A07CDCC37EB5}">
      <dsp:nvSpPr>
        <dsp:cNvPr id="0" name=""/>
        <dsp:cNvSpPr/>
      </dsp:nvSpPr>
      <dsp:spPr>
        <a:xfrm>
          <a:off x="790675" y="2355056"/>
          <a:ext cx="209053" cy="1394220"/>
        </a:xfrm>
        <a:custGeom>
          <a:avLst/>
          <a:gdLst/>
          <a:ahLst/>
          <a:cxnLst/>
          <a:rect l="0" t="0" r="0" b="0"/>
          <a:pathLst>
            <a:path>
              <a:moveTo>
                <a:pt x="0" y="0"/>
              </a:moveTo>
              <a:lnTo>
                <a:pt x="100397" y="0"/>
              </a:lnTo>
              <a:lnTo>
                <a:pt x="100397" y="1339139"/>
              </a:lnTo>
              <a:lnTo>
                <a:pt x="200794" y="1339139"/>
              </a:lnTo>
            </a:path>
          </a:pathLst>
        </a:custGeom>
        <a:noFill/>
        <a:ln w="25400" cap="flat" cmpd="sng" algn="ctr">
          <a:solidFill>
            <a:srgbClr val="4F81BD">
              <a:shade val="60000"/>
              <a:hueOff val="0"/>
              <a:satOff val="0"/>
              <a:lumOff val="0"/>
              <a:alphaOff val="0"/>
            </a:srgb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solidFill>
              <a:sysClr val="windowText" lastClr="000000">
                <a:hueOff val="0"/>
                <a:satOff val="0"/>
                <a:lumOff val="0"/>
                <a:alphaOff val="0"/>
              </a:sysClr>
            </a:solidFill>
            <a:latin typeface="Calibri"/>
            <a:ea typeface="+mn-ea"/>
            <a:cs typeface="+mn-cs"/>
          </a:endParaRPr>
        </a:p>
      </dsp:txBody>
      <dsp:txXfrm>
        <a:off x="859957" y="3016921"/>
        <a:ext cx="0" cy="0"/>
      </dsp:txXfrm>
    </dsp:sp>
    <dsp:sp modelId="{948805E5-BD22-412F-873C-B5812838FBB7}">
      <dsp:nvSpPr>
        <dsp:cNvPr id="0" name=""/>
        <dsp:cNvSpPr/>
      </dsp:nvSpPr>
      <dsp:spPr>
        <a:xfrm>
          <a:off x="5807957" y="3305207"/>
          <a:ext cx="209053" cy="91440"/>
        </a:xfrm>
        <a:custGeom>
          <a:avLst/>
          <a:gdLst/>
          <a:ahLst/>
          <a:cxnLst/>
          <a:rect l="0" t="0" r="0" b="0"/>
          <a:pathLst>
            <a:path>
              <a:moveTo>
                <a:pt x="0" y="45720"/>
              </a:moveTo>
              <a:lnTo>
                <a:pt x="209053"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5907258" y="3345701"/>
        <a:ext cx="10452" cy="10452"/>
      </dsp:txXfrm>
    </dsp:sp>
    <dsp:sp modelId="{C6378125-1100-4F55-8C1B-B6618483EB89}">
      <dsp:nvSpPr>
        <dsp:cNvPr id="0" name=""/>
        <dsp:cNvSpPr/>
      </dsp:nvSpPr>
      <dsp:spPr>
        <a:xfrm>
          <a:off x="4553637" y="3305207"/>
          <a:ext cx="209053"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solidFill>
              <a:sysClr val="windowText" lastClr="000000">
                <a:hueOff val="0"/>
                <a:satOff val="0"/>
                <a:lumOff val="0"/>
                <a:alphaOff val="0"/>
              </a:sysClr>
            </a:solidFill>
            <a:latin typeface="Calibri"/>
            <a:ea typeface="+mn-ea"/>
            <a:cs typeface="+mn-cs"/>
          </a:endParaRPr>
        </a:p>
      </dsp:txBody>
      <dsp:txXfrm>
        <a:off x="4652937" y="3345701"/>
        <a:ext cx="0" cy="0"/>
      </dsp:txXfrm>
    </dsp:sp>
    <dsp:sp modelId="{1F200706-0526-4E27-89B5-65AB1D66E7DD}">
      <dsp:nvSpPr>
        <dsp:cNvPr id="0" name=""/>
        <dsp:cNvSpPr/>
      </dsp:nvSpPr>
      <dsp:spPr>
        <a:xfrm>
          <a:off x="3299316" y="3305207"/>
          <a:ext cx="209053"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solidFill>
              <a:sysClr val="windowText" lastClr="000000">
                <a:hueOff val="0"/>
                <a:satOff val="0"/>
                <a:lumOff val="0"/>
                <a:alphaOff val="0"/>
              </a:sysClr>
            </a:solidFill>
            <a:latin typeface="Calibri"/>
            <a:ea typeface="+mn-ea"/>
            <a:cs typeface="+mn-cs"/>
          </a:endParaRPr>
        </a:p>
      </dsp:txBody>
      <dsp:txXfrm>
        <a:off x="3398617" y="3345701"/>
        <a:ext cx="0" cy="0"/>
      </dsp:txXfrm>
    </dsp:sp>
    <dsp:sp modelId="{66AA8957-C50D-41BF-9862-DA12F0498734}">
      <dsp:nvSpPr>
        <dsp:cNvPr id="0" name=""/>
        <dsp:cNvSpPr/>
      </dsp:nvSpPr>
      <dsp:spPr>
        <a:xfrm>
          <a:off x="2044996" y="3305207"/>
          <a:ext cx="209053"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solidFill>
              <a:sysClr val="windowText" lastClr="000000">
                <a:hueOff val="0"/>
                <a:satOff val="0"/>
                <a:lumOff val="0"/>
                <a:alphaOff val="0"/>
              </a:sysClr>
            </a:solidFill>
            <a:latin typeface="Calibri"/>
            <a:ea typeface="+mn-ea"/>
            <a:cs typeface="+mn-cs"/>
          </a:endParaRPr>
        </a:p>
      </dsp:txBody>
      <dsp:txXfrm>
        <a:off x="2144296" y="3345701"/>
        <a:ext cx="0" cy="0"/>
      </dsp:txXfrm>
    </dsp:sp>
    <dsp:sp modelId="{56E20F63-8CC6-4227-96E4-8BC8EA23C9E9}">
      <dsp:nvSpPr>
        <dsp:cNvPr id="0" name=""/>
        <dsp:cNvSpPr/>
      </dsp:nvSpPr>
      <dsp:spPr>
        <a:xfrm>
          <a:off x="790675" y="2355056"/>
          <a:ext cx="209053" cy="995871"/>
        </a:xfrm>
        <a:custGeom>
          <a:avLst/>
          <a:gdLst/>
          <a:ahLst/>
          <a:cxnLst/>
          <a:rect l="0" t="0" r="0" b="0"/>
          <a:pathLst>
            <a:path>
              <a:moveTo>
                <a:pt x="0" y="0"/>
              </a:moveTo>
              <a:lnTo>
                <a:pt x="100397" y="0"/>
              </a:lnTo>
              <a:lnTo>
                <a:pt x="100397" y="956527"/>
              </a:lnTo>
              <a:lnTo>
                <a:pt x="200794" y="956527"/>
              </a:lnTo>
            </a:path>
          </a:pathLst>
        </a:custGeom>
        <a:noFill/>
        <a:ln w="25400" cap="flat" cmpd="sng" algn="ctr">
          <a:solidFill>
            <a:srgbClr val="4F81BD">
              <a:shade val="60000"/>
              <a:hueOff val="0"/>
              <a:satOff val="0"/>
              <a:lumOff val="0"/>
              <a:alphaOff val="0"/>
            </a:srgb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solidFill>
              <a:sysClr val="windowText" lastClr="000000">
                <a:hueOff val="0"/>
                <a:satOff val="0"/>
                <a:lumOff val="0"/>
                <a:alphaOff val="0"/>
              </a:sysClr>
            </a:solidFill>
            <a:latin typeface="Calibri"/>
            <a:ea typeface="+mn-ea"/>
            <a:cs typeface="+mn-cs"/>
          </a:endParaRPr>
        </a:p>
      </dsp:txBody>
      <dsp:txXfrm>
        <a:off x="869763" y="2827552"/>
        <a:ext cx="0" cy="0"/>
      </dsp:txXfrm>
    </dsp:sp>
    <dsp:sp modelId="{5A5C8335-FDA9-405C-8838-85888C86282E}">
      <dsp:nvSpPr>
        <dsp:cNvPr id="0" name=""/>
        <dsp:cNvSpPr/>
      </dsp:nvSpPr>
      <dsp:spPr>
        <a:xfrm>
          <a:off x="5807957" y="2906859"/>
          <a:ext cx="209053" cy="91440"/>
        </a:xfrm>
        <a:custGeom>
          <a:avLst/>
          <a:gdLst/>
          <a:ahLst/>
          <a:cxnLst/>
          <a:rect l="0" t="0" r="0" b="0"/>
          <a:pathLst>
            <a:path>
              <a:moveTo>
                <a:pt x="0" y="45720"/>
              </a:moveTo>
              <a:lnTo>
                <a:pt x="209053"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5907258" y="2947352"/>
        <a:ext cx="10452" cy="10452"/>
      </dsp:txXfrm>
    </dsp:sp>
    <dsp:sp modelId="{CE5CF04E-1211-436B-B2A8-48FDD91334E3}">
      <dsp:nvSpPr>
        <dsp:cNvPr id="0" name=""/>
        <dsp:cNvSpPr/>
      </dsp:nvSpPr>
      <dsp:spPr>
        <a:xfrm>
          <a:off x="4553637" y="2906859"/>
          <a:ext cx="209053"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solidFill>
              <a:sysClr val="windowText" lastClr="000000">
                <a:hueOff val="0"/>
                <a:satOff val="0"/>
                <a:lumOff val="0"/>
                <a:alphaOff val="0"/>
              </a:sysClr>
            </a:solidFill>
            <a:latin typeface="Calibri"/>
            <a:ea typeface="+mn-ea"/>
            <a:cs typeface="+mn-cs"/>
          </a:endParaRPr>
        </a:p>
      </dsp:txBody>
      <dsp:txXfrm>
        <a:off x="4652937" y="2947352"/>
        <a:ext cx="0" cy="0"/>
      </dsp:txXfrm>
    </dsp:sp>
    <dsp:sp modelId="{AEB7E721-6B95-440B-8925-B329F6E6FB9E}">
      <dsp:nvSpPr>
        <dsp:cNvPr id="0" name=""/>
        <dsp:cNvSpPr/>
      </dsp:nvSpPr>
      <dsp:spPr>
        <a:xfrm>
          <a:off x="3299316" y="2906859"/>
          <a:ext cx="209053"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solidFill>
              <a:sysClr val="windowText" lastClr="000000">
                <a:hueOff val="0"/>
                <a:satOff val="0"/>
                <a:lumOff val="0"/>
                <a:alphaOff val="0"/>
              </a:sysClr>
            </a:solidFill>
            <a:latin typeface="Calibri"/>
            <a:ea typeface="+mn-ea"/>
            <a:cs typeface="+mn-cs"/>
          </a:endParaRPr>
        </a:p>
      </dsp:txBody>
      <dsp:txXfrm>
        <a:off x="3398617" y="2947352"/>
        <a:ext cx="0" cy="0"/>
      </dsp:txXfrm>
    </dsp:sp>
    <dsp:sp modelId="{2610FD05-4FF7-4A50-A1BA-C995E08B6853}">
      <dsp:nvSpPr>
        <dsp:cNvPr id="0" name=""/>
        <dsp:cNvSpPr/>
      </dsp:nvSpPr>
      <dsp:spPr>
        <a:xfrm>
          <a:off x="2044996" y="2906859"/>
          <a:ext cx="209053"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solidFill>
              <a:sysClr val="windowText" lastClr="000000">
                <a:hueOff val="0"/>
                <a:satOff val="0"/>
                <a:lumOff val="0"/>
                <a:alphaOff val="0"/>
              </a:sysClr>
            </a:solidFill>
            <a:latin typeface="Calibri"/>
            <a:ea typeface="+mn-ea"/>
            <a:cs typeface="+mn-cs"/>
          </a:endParaRPr>
        </a:p>
      </dsp:txBody>
      <dsp:txXfrm>
        <a:off x="2144296" y="2947352"/>
        <a:ext cx="0" cy="0"/>
      </dsp:txXfrm>
    </dsp:sp>
    <dsp:sp modelId="{B1088B57-7C86-459F-9AFF-AA07091DB387}">
      <dsp:nvSpPr>
        <dsp:cNvPr id="0" name=""/>
        <dsp:cNvSpPr/>
      </dsp:nvSpPr>
      <dsp:spPr>
        <a:xfrm>
          <a:off x="790675" y="2355056"/>
          <a:ext cx="209053" cy="597523"/>
        </a:xfrm>
        <a:custGeom>
          <a:avLst/>
          <a:gdLst/>
          <a:ahLst/>
          <a:cxnLst/>
          <a:rect l="0" t="0" r="0" b="0"/>
          <a:pathLst>
            <a:path>
              <a:moveTo>
                <a:pt x="0" y="0"/>
              </a:moveTo>
              <a:lnTo>
                <a:pt x="100397" y="0"/>
              </a:lnTo>
              <a:lnTo>
                <a:pt x="100397" y="573916"/>
              </a:lnTo>
              <a:lnTo>
                <a:pt x="200794" y="573916"/>
              </a:lnTo>
            </a:path>
          </a:pathLst>
        </a:custGeom>
        <a:noFill/>
        <a:ln w="25400" cap="flat" cmpd="sng" algn="ctr">
          <a:solidFill>
            <a:srgbClr val="4F81BD">
              <a:shade val="60000"/>
              <a:hueOff val="0"/>
              <a:satOff val="0"/>
              <a:lumOff val="0"/>
              <a:alphaOff val="0"/>
            </a:srgb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solidFill>
              <a:sysClr val="windowText" lastClr="000000">
                <a:hueOff val="0"/>
                <a:satOff val="0"/>
                <a:lumOff val="0"/>
                <a:alphaOff val="0"/>
              </a:sysClr>
            </a:solidFill>
            <a:latin typeface="Calibri"/>
            <a:ea typeface="+mn-ea"/>
            <a:cs typeface="+mn-cs"/>
          </a:endParaRPr>
        </a:p>
      </dsp:txBody>
      <dsp:txXfrm>
        <a:off x="879376" y="2637991"/>
        <a:ext cx="0" cy="0"/>
      </dsp:txXfrm>
    </dsp:sp>
    <dsp:sp modelId="{8E8C0B4D-D5BB-4928-9D5C-AAAAAB6EC123}">
      <dsp:nvSpPr>
        <dsp:cNvPr id="0" name=""/>
        <dsp:cNvSpPr/>
      </dsp:nvSpPr>
      <dsp:spPr>
        <a:xfrm>
          <a:off x="5807957" y="2508510"/>
          <a:ext cx="209053" cy="91440"/>
        </a:xfrm>
        <a:custGeom>
          <a:avLst/>
          <a:gdLst/>
          <a:ahLst/>
          <a:cxnLst/>
          <a:rect l="0" t="0" r="0" b="0"/>
          <a:pathLst>
            <a:path>
              <a:moveTo>
                <a:pt x="0" y="45720"/>
              </a:moveTo>
              <a:lnTo>
                <a:pt x="209053"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5907258" y="2549004"/>
        <a:ext cx="10452" cy="10452"/>
      </dsp:txXfrm>
    </dsp:sp>
    <dsp:sp modelId="{AF247EA4-31D1-4BE7-AFE4-EA32882FC71C}">
      <dsp:nvSpPr>
        <dsp:cNvPr id="0" name=""/>
        <dsp:cNvSpPr/>
      </dsp:nvSpPr>
      <dsp:spPr>
        <a:xfrm>
          <a:off x="4553637" y="2508510"/>
          <a:ext cx="209053"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solidFill>
              <a:sysClr val="windowText" lastClr="000000">
                <a:hueOff val="0"/>
                <a:satOff val="0"/>
                <a:lumOff val="0"/>
                <a:alphaOff val="0"/>
              </a:sysClr>
            </a:solidFill>
            <a:latin typeface="Calibri"/>
            <a:ea typeface="+mn-ea"/>
            <a:cs typeface="+mn-cs"/>
          </a:endParaRPr>
        </a:p>
      </dsp:txBody>
      <dsp:txXfrm>
        <a:off x="4652937" y="2549004"/>
        <a:ext cx="0" cy="0"/>
      </dsp:txXfrm>
    </dsp:sp>
    <dsp:sp modelId="{46F2C85F-B4DC-427E-82D9-E477200EA5F2}">
      <dsp:nvSpPr>
        <dsp:cNvPr id="0" name=""/>
        <dsp:cNvSpPr/>
      </dsp:nvSpPr>
      <dsp:spPr>
        <a:xfrm>
          <a:off x="3299316" y="2508510"/>
          <a:ext cx="209053"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solidFill>
              <a:sysClr val="windowText" lastClr="000000">
                <a:hueOff val="0"/>
                <a:satOff val="0"/>
                <a:lumOff val="0"/>
                <a:alphaOff val="0"/>
              </a:sysClr>
            </a:solidFill>
            <a:latin typeface="Calibri"/>
            <a:ea typeface="+mn-ea"/>
            <a:cs typeface="+mn-cs"/>
          </a:endParaRPr>
        </a:p>
      </dsp:txBody>
      <dsp:txXfrm>
        <a:off x="3398617" y="2549004"/>
        <a:ext cx="0" cy="0"/>
      </dsp:txXfrm>
    </dsp:sp>
    <dsp:sp modelId="{E2CE6E68-A9C5-47FA-B22A-036F22EE8CD3}">
      <dsp:nvSpPr>
        <dsp:cNvPr id="0" name=""/>
        <dsp:cNvSpPr/>
      </dsp:nvSpPr>
      <dsp:spPr>
        <a:xfrm>
          <a:off x="2044996" y="2508510"/>
          <a:ext cx="209053"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solidFill>
              <a:sysClr val="windowText" lastClr="000000">
                <a:hueOff val="0"/>
                <a:satOff val="0"/>
                <a:lumOff val="0"/>
                <a:alphaOff val="0"/>
              </a:sysClr>
            </a:solidFill>
            <a:latin typeface="Calibri"/>
            <a:ea typeface="+mn-ea"/>
            <a:cs typeface="+mn-cs"/>
          </a:endParaRPr>
        </a:p>
      </dsp:txBody>
      <dsp:txXfrm>
        <a:off x="2144296" y="2549004"/>
        <a:ext cx="0" cy="0"/>
      </dsp:txXfrm>
    </dsp:sp>
    <dsp:sp modelId="{DA4F4A59-9374-4AF8-A6A6-485264363AD8}">
      <dsp:nvSpPr>
        <dsp:cNvPr id="0" name=""/>
        <dsp:cNvSpPr/>
      </dsp:nvSpPr>
      <dsp:spPr>
        <a:xfrm>
          <a:off x="790675" y="2355056"/>
          <a:ext cx="209053" cy="199174"/>
        </a:xfrm>
        <a:custGeom>
          <a:avLst/>
          <a:gdLst/>
          <a:ahLst/>
          <a:cxnLst/>
          <a:rect l="0" t="0" r="0" b="0"/>
          <a:pathLst>
            <a:path>
              <a:moveTo>
                <a:pt x="0" y="0"/>
              </a:moveTo>
              <a:lnTo>
                <a:pt x="100397" y="0"/>
              </a:lnTo>
              <a:lnTo>
                <a:pt x="100397" y="191305"/>
              </a:lnTo>
              <a:lnTo>
                <a:pt x="200794" y="191305"/>
              </a:lnTo>
            </a:path>
          </a:pathLst>
        </a:custGeom>
        <a:noFill/>
        <a:ln w="25400" cap="flat" cmpd="sng" algn="ctr">
          <a:solidFill>
            <a:srgbClr val="4F81BD">
              <a:shade val="60000"/>
              <a:hueOff val="0"/>
              <a:satOff val="0"/>
              <a:lumOff val="0"/>
              <a:alphaOff val="0"/>
            </a:srgb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solidFill>
              <a:sysClr val="windowText" lastClr="000000">
                <a:hueOff val="0"/>
                <a:satOff val="0"/>
                <a:lumOff val="0"/>
                <a:alphaOff val="0"/>
              </a:sysClr>
            </a:solidFill>
            <a:latin typeface="Calibri"/>
            <a:ea typeface="+mn-ea"/>
            <a:cs typeface="+mn-cs"/>
          </a:endParaRPr>
        </a:p>
      </dsp:txBody>
      <dsp:txXfrm>
        <a:off x="887983" y="2447424"/>
        <a:ext cx="0" cy="0"/>
      </dsp:txXfrm>
    </dsp:sp>
    <dsp:sp modelId="{C7DA44E4-BDCC-45D9-8B70-C68DE9910288}">
      <dsp:nvSpPr>
        <dsp:cNvPr id="0" name=""/>
        <dsp:cNvSpPr/>
      </dsp:nvSpPr>
      <dsp:spPr>
        <a:xfrm>
          <a:off x="5807957" y="2110161"/>
          <a:ext cx="209053" cy="91440"/>
        </a:xfrm>
        <a:custGeom>
          <a:avLst/>
          <a:gdLst/>
          <a:ahLst/>
          <a:cxnLst/>
          <a:rect l="0" t="0" r="0" b="0"/>
          <a:pathLst>
            <a:path>
              <a:moveTo>
                <a:pt x="0" y="45720"/>
              </a:moveTo>
              <a:lnTo>
                <a:pt x="209053"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5907258" y="2150655"/>
        <a:ext cx="10452" cy="10452"/>
      </dsp:txXfrm>
    </dsp:sp>
    <dsp:sp modelId="{853E3CC4-47AC-4D79-8BAF-E746809F4321}">
      <dsp:nvSpPr>
        <dsp:cNvPr id="0" name=""/>
        <dsp:cNvSpPr/>
      </dsp:nvSpPr>
      <dsp:spPr>
        <a:xfrm>
          <a:off x="4553637" y="2110161"/>
          <a:ext cx="209053"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solidFill>
              <a:sysClr val="windowText" lastClr="000000">
                <a:hueOff val="0"/>
                <a:satOff val="0"/>
                <a:lumOff val="0"/>
                <a:alphaOff val="0"/>
              </a:sysClr>
            </a:solidFill>
            <a:latin typeface="Calibri"/>
            <a:ea typeface="+mn-ea"/>
            <a:cs typeface="+mn-cs"/>
          </a:endParaRPr>
        </a:p>
      </dsp:txBody>
      <dsp:txXfrm>
        <a:off x="4652937" y="2150655"/>
        <a:ext cx="0" cy="0"/>
      </dsp:txXfrm>
    </dsp:sp>
    <dsp:sp modelId="{872E64D0-9B02-4BFA-958D-2698DB31536A}">
      <dsp:nvSpPr>
        <dsp:cNvPr id="0" name=""/>
        <dsp:cNvSpPr/>
      </dsp:nvSpPr>
      <dsp:spPr>
        <a:xfrm>
          <a:off x="3299316" y="2110161"/>
          <a:ext cx="209053"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solidFill>
              <a:sysClr val="windowText" lastClr="000000">
                <a:hueOff val="0"/>
                <a:satOff val="0"/>
                <a:lumOff val="0"/>
                <a:alphaOff val="0"/>
              </a:sysClr>
            </a:solidFill>
            <a:latin typeface="Calibri"/>
            <a:ea typeface="+mn-ea"/>
            <a:cs typeface="+mn-cs"/>
          </a:endParaRPr>
        </a:p>
      </dsp:txBody>
      <dsp:txXfrm>
        <a:off x="3398617" y="2150655"/>
        <a:ext cx="0" cy="0"/>
      </dsp:txXfrm>
    </dsp:sp>
    <dsp:sp modelId="{CCAD76B2-128C-42DE-B546-86FA95CAFEF4}">
      <dsp:nvSpPr>
        <dsp:cNvPr id="0" name=""/>
        <dsp:cNvSpPr/>
      </dsp:nvSpPr>
      <dsp:spPr>
        <a:xfrm>
          <a:off x="2044996" y="2110161"/>
          <a:ext cx="209053"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solidFill>
              <a:sysClr val="windowText" lastClr="000000">
                <a:hueOff val="0"/>
                <a:satOff val="0"/>
                <a:lumOff val="0"/>
                <a:alphaOff val="0"/>
              </a:sysClr>
            </a:solidFill>
            <a:latin typeface="Calibri"/>
            <a:ea typeface="+mn-ea"/>
            <a:cs typeface="+mn-cs"/>
          </a:endParaRPr>
        </a:p>
      </dsp:txBody>
      <dsp:txXfrm>
        <a:off x="2144296" y="2150655"/>
        <a:ext cx="0" cy="0"/>
      </dsp:txXfrm>
    </dsp:sp>
    <dsp:sp modelId="{4C5164B7-5ECE-416F-9ABA-8F7E4018BF80}">
      <dsp:nvSpPr>
        <dsp:cNvPr id="0" name=""/>
        <dsp:cNvSpPr/>
      </dsp:nvSpPr>
      <dsp:spPr>
        <a:xfrm>
          <a:off x="790675" y="2155881"/>
          <a:ext cx="209053" cy="199174"/>
        </a:xfrm>
        <a:custGeom>
          <a:avLst/>
          <a:gdLst/>
          <a:ahLst/>
          <a:cxnLst/>
          <a:rect l="0" t="0" r="0" b="0"/>
          <a:pathLst>
            <a:path>
              <a:moveTo>
                <a:pt x="0" y="191305"/>
              </a:moveTo>
              <a:lnTo>
                <a:pt x="100397" y="191305"/>
              </a:lnTo>
              <a:lnTo>
                <a:pt x="100397" y="0"/>
              </a:lnTo>
              <a:lnTo>
                <a:pt x="200794" y="0"/>
              </a:lnTo>
            </a:path>
          </a:pathLst>
        </a:custGeom>
        <a:noFill/>
        <a:ln w="25400" cap="flat" cmpd="sng" algn="ctr">
          <a:solidFill>
            <a:srgbClr val="4F81BD">
              <a:shade val="60000"/>
              <a:hueOff val="0"/>
              <a:satOff val="0"/>
              <a:lumOff val="0"/>
              <a:alphaOff val="0"/>
            </a:srgb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solidFill>
              <a:sysClr val="windowText" lastClr="000000">
                <a:hueOff val="0"/>
                <a:satOff val="0"/>
                <a:lumOff val="0"/>
                <a:alphaOff val="0"/>
              </a:sysClr>
            </a:solidFill>
            <a:latin typeface="Calibri"/>
            <a:ea typeface="+mn-ea"/>
            <a:cs typeface="+mn-cs"/>
          </a:endParaRPr>
        </a:p>
      </dsp:txBody>
      <dsp:txXfrm>
        <a:off x="887983" y="2248250"/>
        <a:ext cx="0" cy="0"/>
      </dsp:txXfrm>
    </dsp:sp>
    <dsp:sp modelId="{B22CEB6F-724F-49DF-9442-20C027D61B1E}">
      <dsp:nvSpPr>
        <dsp:cNvPr id="0" name=""/>
        <dsp:cNvSpPr/>
      </dsp:nvSpPr>
      <dsp:spPr>
        <a:xfrm>
          <a:off x="5807957" y="1711812"/>
          <a:ext cx="209053" cy="91440"/>
        </a:xfrm>
        <a:custGeom>
          <a:avLst/>
          <a:gdLst/>
          <a:ahLst/>
          <a:cxnLst/>
          <a:rect l="0" t="0" r="0" b="0"/>
          <a:pathLst>
            <a:path>
              <a:moveTo>
                <a:pt x="0" y="45720"/>
              </a:moveTo>
              <a:lnTo>
                <a:pt x="209053"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5907258" y="1752306"/>
        <a:ext cx="10452" cy="10452"/>
      </dsp:txXfrm>
    </dsp:sp>
    <dsp:sp modelId="{568DA512-9F64-4619-BFE1-E8B930E9288B}">
      <dsp:nvSpPr>
        <dsp:cNvPr id="0" name=""/>
        <dsp:cNvSpPr/>
      </dsp:nvSpPr>
      <dsp:spPr>
        <a:xfrm>
          <a:off x="4553637" y="1711812"/>
          <a:ext cx="209053"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solidFill>
              <a:sysClr val="windowText" lastClr="000000">
                <a:hueOff val="0"/>
                <a:satOff val="0"/>
                <a:lumOff val="0"/>
                <a:alphaOff val="0"/>
              </a:sysClr>
            </a:solidFill>
            <a:latin typeface="Calibri"/>
            <a:ea typeface="+mn-ea"/>
            <a:cs typeface="+mn-cs"/>
          </a:endParaRPr>
        </a:p>
      </dsp:txBody>
      <dsp:txXfrm>
        <a:off x="4652937" y="1752306"/>
        <a:ext cx="0" cy="0"/>
      </dsp:txXfrm>
    </dsp:sp>
    <dsp:sp modelId="{4536BCBF-60F0-4013-A286-EE78A3281A2B}">
      <dsp:nvSpPr>
        <dsp:cNvPr id="0" name=""/>
        <dsp:cNvSpPr/>
      </dsp:nvSpPr>
      <dsp:spPr>
        <a:xfrm>
          <a:off x="3299316" y="1711812"/>
          <a:ext cx="209053"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solidFill>
              <a:sysClr val="windowText" lastClr="000000">
                <a:hueOff val="0"/>
                <a:satOff val="0"/>
                <a:lumOff val="0"/>
                <a:alphaOff val="0"/>
              </a:sysClr>
            </a:solidFill>
            <a:latin typeface="Calibri"/>
            <a:ea typeface="+mn-ea"/>
            <a:cs typeface="+mn-cs"/>
          </a:endParaRPr>
        </a:p>
      </dsp:txBody>
      <dsp:txXfrm>
        <a:off x="3398617" y="1752306"/>
        <a:ext cx="0" cy="0"/>
      </dsp:txXfrm>
    </dsp:sp>
    <dsp:sp modelId="{BE044EA5-E0B3-48EF-AB69-162D19BA693A}">
      <dsp:nvSpPr>
        <dsp:cNvPr id="0" name=""/>
        <dsp:cNvSpPr/>
      </dsp:nvSpPr>
      <dsp:spPr>
        <a:xfrm>
          <a:off x="2044996" y="1711812"/>
          <a:ext cx="209053"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solidFill>
              <a:sysClr val="windowText" lastClr="000000">
                <a:hueOff val="0"/>
                <a:satOff val="0"/>
                <a:lumOff val="0"/>
                <a:alphaOff val="0"/>
              </a:sysClr>
            </a:solidFill>
            <a:latin typeface="Calibri"/>
            <a:ea typeface="+mn-ea"/>
            <a:cs typeface="+mn-cs"/>
          </a:endParaRPr>
        </a:p>
      </dsp:txBody>
      <dsp:txXfrm>
        <a:off x="2144296" y="1752306"/>
        <a:ext cx="0" cy="0"/>
      </dsp:txXfrm>
    </dsp:sp>
    <dsp:sp modelId="{FA1E55E7-A963-4F4A-B41E-CA0716514D1C}">
      <dsp:nvSpPr>
        <dsp:cNvPr id="0" name=""/>
        <dsp:cNvSpPr/>
      </dsp:nvSpPr>
      <dsp:spPr>
        <a:xfrm>
          <a:off x="790675" y="1757532"/>
          <a:ext cx="209053" cy="597523"/>
        </a:xfrm>
        <a:custGeom>
          <a:avLst/>
          <a:gdLst/>
          <a:ahLst/>
          <a:cxnLst/>
          <a:rect l="0" t="0" r="0" b="0"/>
          <a:pathLst>
            <a:path>
              <a:moveTo>
                <a:pt x="0" y="573916"/>
              </a:moveTo>
              <a:lnTo>
                <a:pt x="100397" y="573916"/>
              </a:lnTo>
              <a:lnTo>
                <a:pt x="100397" y="0"/>
              </a:lnTo>
              <a:lnTo>
                <a:pt x="200794" y="0"/>
              </a:lnTo>
            </a:path>
          </a:pathLst>
        </a:custGeom>
        <a:noFill/>
        <a:ln w="25400" cap="flat" cmpd="sng" algn="ctr">
          <a:solidFill>
            <a:srgbClr val="4F81BD">
              <a:shade val="60000"/>
              <a:hueOff val="0"/>
              <a:satOff val="0"/>
              <a:lumOff val="0"/>
              <a:alphaOff val="0"/>
            </a:srgb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solidFill>
              <a:sysClr val="windowText" lastClr="000000">
                <a:hueOff val="0"/>
                <a:satOff val="0"/>
                <a:lumOff val="0"/>
                <a:alphaOff val="0"/>
              </a:sysClr>
            </a:solidFill>
            <a:latin typeface="Calibri"/>
            <a:ea typeface="+mn-ea"/>
            <a:cs typeface="+mn-cs"/>
          </a:endParaRPr>
        </a:p>
      </dsp:txBody>
      <dsp:txXfrm>
        <a:off x="879376" y="2040468"/>
        <a:ext cx="0" cy="0"/>
      </dsp:txXfrm>
    </dsp:sp>
    <dsp:sp modelId="{F80F7790-E5A1-4534-ACE9-3AEA4546615B}">
      <dsp:nvSpPr>
        <dsp:cNvPr id="0" name=""/>
        <dsp:cNvSpPr/>
      </dsp:nvSpPr>
      <dsp:spPr>
        <a:xfrm>
          <a:off x="5807957" y="1313464"/>
          <a:ext cx="209053" cy="91440"/>
        </a:xfrm>
        <a:custGeom>
          <a:avLst/>
          <a:gdLst/>
          <a:ahLst/>
          <a:cxnLst/>
          <a:rect l="0" t="0" r="0" b="0"/>
          <a:pathLst>
            <a:path>
              <a:moveTo>
                <a:pt x="0" y="45720"/>
              </a:moveTo>
              <a:lnTo>
                <a:pt x="209053"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5907258" y="1353957"/>
        <a:ext cx="10452" cy="10452"/>
      </dsp:txXfrm>
    </dsp:sp>
    <dsp:sp modelId="{E14D1792-CC35-4786-839B-53112D99BC4D}">
      <dsp:nvSpPr>
        <dsp:cNvPr id="0" name=""/>
        <dsp:cNvSpPr/>
      </dsp:nvSpPr>
      <dsp:spPr>
        <a:xfrm>
          <a:off x="4553637" y="1313464"/>
          <a:ext cx="209053"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solidFill>
              <a:sysClr val="windowText" lastClr="000000">
                <a:hueOff val="0"/>
                <a:satOff val="0"/>
                <a:lumOff val="0"/>
                <a:alphaOff val="0"/>
              </a:sysClr>
            </a:solidFill>
            <a:latin typeface="Calibri"/>
            <a:ea typeface="+mn-ea"/>
            <a:cs typeface="+mn-cs"/>
          </a:endParaRPr>
        </a:p>
      </dsp:txBody>
      <dsp:txXfrm>
        <a:off x="4652937" y="1353957"/>
        <a:ext cx="0" cy="0"/>
      </dsp:txXfrm>
    </dsp:sp>
    <dsp:sp modelId="{716528D4-4C99-4CB3-9364-642DD31CF3F7}">
      <dsp:nvSpPr>
        <dsp:cNvPr id="0" name=""/>
        <dsp:cNvSpPr/>
      </dsp:nvSpPr>
      <dsp:spPr>
        <a:xfrm>
          <a:off x="3299316" y="1313464"/>
          <a:ext cx="209053"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solidFill>
              <a:sysClr val="windowText" lastClr="000000">
                <a:hueOff val="0"/>
                <a:satOff val="0"/>
                <a:lumOff val="0"/>
                <a:alphaOff val="0"/>
              </a:sysClr>
            </a:solidFill>
            <a:latin typeface="Calibri"/>
            <a:ea typeface="+mn-ea"/>
            <a:cs typeface="+mn-cs"/>
          </a:endParaRPr>
        </a:p>
      </dsp:txBody>
      <dsp:txXfrm>
        <a:off x="3398617" y="1353957"/>
        <a:ext cx="0" cy="0"/>
      </dsp:txXfrm>
    </dsp:sp>
    <dsp:sp modelId="{4EC3677A-6E20-44CB-8E1A-084F3DC894CA}">
      <dsp:nvSpPr>
        <dsp:cNvPr id="0" name=""/>
        <dsp:cNvSpPr/>
      </dsp:nvSpPr>
      <dsp:spPr>
        <a:xfrm>
          <a:off x="2044996" y="1313464"/>
          <a:ext cx="209053"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solidFill>
              <a:sysClr val="windowText" lastClr="000000">
                <a:hueOff val="0"/>
                <a:satOff val="0"/>
                <a:lumOff val="0"/>
                <a:alphaOff val="0"/>
              </a:sysClr>
            </a:solidFill>
            <a:latin typeface="Calibri"/>
            <a:ea typeface="+mn-ea"/>
            <a:cs typeface="+mn-cs"/>
          </a:endParaRPr>
        </a:p>
      </dsp:txBody>
      <dsp:txXfrm>
        <a:off x="2144296" y="1353957"/>
        <a:ext cx="0" cy="0"/>
      </dsp:txXfrm>
    </dsp:sp>
    <dsp:sp modelId="{DF943660-A1D5-46B1-AE1E-DDB238CDDF95}">
      <dsp:nvSpPr>
        <dsp:cNvPr id="0" name=""/>
        <dsp:cNvSpPr/>
      </dsp:nvSpPr>
      <dsp:spPr>
        <a:xfrm>
          <a:off x="790675" y="1359184"/>
          <a:ext cx="209053" cy="995871"/>
        </a:xfrm>
        <a:custGeom>
          <a:avLst/>
          <a:gdLst/>
          <a:ahLst/>
          <a:cxnLst/>
          <a:rect l="0" t="0" r="0" b="0"/>
          <a:pathLst>
            <a:path>
              <a:moveTo>
                <a:pt x="0" y="956527"/>
              </a:moveTo>
              <a:lnTo>
                <a:pt x="100397" y="956527"/>
              </a:lnTo>
              <a:lnTo>
                <a:pt x="100397" y="0"/>
              </a:lnTo>
              <a:lnTo>
                <a:pt x="200794" y="0"/>
              </a:lnTo>
            </a:path>
          </a:pathLst>
        </a:custGeom>
        <a:noFill/>
        <a:ln w="25400" cap="flat" cmpd="sng" algn="ctr">
          <a:solidFill>
            <a:srgbClr val="4F81BD">
              <a:shade val="60000"/>
              <a:hueOff val="0"/>
              <a:satOff val="0"/>
              <a:lumOff val="0"/>
              <a:alphaOff val="0"/>
            </a:srgb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solidFill>
              <a:sysClr val="windowText" lastClr="000000">
                <a:hueOff val="0"/>
                <a:satOff val="0"/>
                <a:lumOff val="0"/>
                <a:alphaOff val="0"/>
              </a:sysClr>
            </a:solidFill>
            <a:latin typeface="Calibri"/>
            <a:ea typeface="+mn-ea"/>
            <a:cs typeface="+mn-cs"/>
          </a:endParaRPr>
        </a:p>
      </dsp:txBody>
      <dsp:txXfrm>
        <a:off x="869763" y="1831680"/>
        <a:ext cx="0" cy="0"/>
      </dsp:txXfrm>
    </dsp:sp>
    <dsp:sp modelId="{9FBFF273-D13F-4C3A-805D-F10589EBB1DB}">
      <dsp:nvSpPr>
        <dsp:cNvPr id="0" name=""/>
        <dsp:cNvSpPr/>
      </dsp:nvSpPr>
      <dsp:spPr>
        <a:xfrm>
          <a:off x="5807957" y="915115"/>
          <a:ext cx="209053" cy="91440"/>
        </a:xfrm>
        <a:custGeom>
          <a:avLst/>
          <a:gdLst/>
          <a:ahLst/>
          <a:cxnLst/>
          <a:rect l="0" t="0" r="0" b="0"/>
          <a:pathLst>
            <a:path>
              <a:moveTo>
                <a:pt x="0" y="45720"/>
              </a:moveTo>
              <a:lnTo>
                <a:pt x="209053"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5907258" y="955609"/>
        <a:ext cx="10452" cy="10452"/>
      </dsp:txXfrm>
    </dsp:sp>
    <dsp:sp modelId="{C9937188-AE67-4BA8-8BDF-25A884D94051}">
      <dsp:nvSpPr>
        <dsp:cNvPr id="0" name=""/>
        <dsp:cNvSpPr/>
      </dsp:nvSpPr>
      <dsp:spPr>
        <a:xfrm>
          <a:off x="4553637" y="915115"/>
          <a:ext cx="209053"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solidFill>
              <a:sysClr val="windowText" lastClr="000000">
                <a:hueOff val="0"/>
                <a:satOff val="0"/>
                <a:lumOff val="0"/>
                <a:alphaOff val="0"/>
              </a:sysClr>
            </a:solidFill>
            <a:latin typeface="Calibri"/>
            <a:ea typeface="+mn-ea"/>
            <a:cs typeface="+mn-cs"/>
          </a:endParaRPr>
        </a:p>
      </dsp:txBody>
      <dsp:txXfrm>
        <a:off x="4652937" y="955609"/>
        <a:ext cx="0" cy="0"/>
      </dsp:txXfrm>
    </dsp:sp>
    <dsp:sp modelId="{B3C1AD7D-612D-4567-AF35-D7488B51EA0A}">
      <dsp:nvSpPr>
        <dsp:cNvPr id="0" name=""/>
        <dsp:cNvSpPr/>
      </dsp:nvSpPr>
      <dsp:spPr>
        <a:xfrm>
          <a:off x="3299316" y="915115"/>
          <a:ext cx="209053"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solidFill>
              <a:sysClr val="windowText" lastClr="000000">
                <a:hueOff val="0"/>
                <a:satOff val="0"/>
                <a:lumOff val="0"/>
                <a:alphaOff val="0"/>
              </a:sysClr>
            </a:solidFill>
            <a:latin typeface="Calibri"/>
            <a:ea typeface="+mn-ea"/>
            <a:cs typeface="+mn-cs"/>
          </a:endParaRPr>
        </a:p>
      </dsp:txBody>
      <dsp:txXfrm>
        <a:off x="3398617" y="955609"/>
        <a:ext cx="0" cy="0"/>
      </dsp:txXfrm>
    </dsp:sp>
    <dsp:sp modelId="{CC7DAAB9-7D9B-491D-88C5-469DEC2463C7}">
      <dsp:nvSpPr>
        <dsp:cNvPr id="0" name=""/>
        <dsp:cNvSpPr/>
      </dsp:nvSpPr>
      <dsp:spPr>
        <a:xfrm>
          <a:off x="2044996" y="915115"/>
          <a:ext cx="209053"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solidFill>
              <a:sysClr val="windowText" lastClr="000000">
                <a:hueOff val="0"/>
                <a:satOff val="0"/>
                <a:lumOff val="0"/>
                <a:alphaOff val="0"/>
              </a:sysClr>
            </a:solidFill>
            <a:latin typeface="Calibri"/>
            <a:ea typeface="+mn-ea"/>
            <a:cs typeface="+mn-cs"/>
          </a:endParaRPr>
        </a:p>
      </dsp:txBody>
      <dsp:txXfrm>
        <a:off x="2144296" y="955609"/>
        <a:ext cx="0" cy="0"/>
      </dsp:txXfrm>
    </dsp:sp>
    <dsp:sp modelId="{2B8F4FBF-E698-4624-B371-6A8AB8322DD2}">
      <dsp:nvSpPr>
        <dsp:cNvPr id="0" name=""/>
        <dsp:cNvSpPr/>
      </dsp:nvSpPr>
      <dsp:spPr>
        <a:xfrm>
          <a:off x="790675" y="960835"/>
          <a:ext cx="209053" cy="1394220"/>
        </a:xfrm>
        <a:custGeom>
          <a:avLst/>
          <a:gdLst/>
          <a:ahLst/>
          <a:cxnLst/>
          <a:rect l="0" t="0" r="0" b="0"/>
          <a:pathLst>
            <a:path>
              <a:moveTo>
                <a:pt x="0" y="1339139"/>
              </a:moveTo>
              <a:lnTo>
                <a:pt x="100397" y="1339139"/>
              </a:lnTo>
              <a:lnTo>
                <a:pt x="100397" y="0"/>
              </a:lnTo>
              <a:lnTo>
                <a:pt x="200794" y="0"/>
              </a:lnTo>
            </a:path>
          </a:pathLst>
        </a:custGeom>
        <a:noFill/>
        <a:ln w="25400" cap="flat" cmpd="sng" algn="ctr">
          <a:solidFill>
            <a:srgbClr val="4F81BD">
              <a:shade val="60000"/>
              <a:hueOff val="0"/>
              <a:satOff val="0"/>
              <a:lumOff val="0"/>
              <a:alphaOff val="0"/>
            </a:srgb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solidFill>
              <a:sysClr val="windowText" lastClr="000000">
                <a:hueOff val="0"/>
                <a:satOff val="0"/>
                <a:lumOff val="0"/>
                <a:alphaOff val="0"/>
              </a:sysClr>
            </a:solidFill>
            <a:latin typeface="Calibri"/>
            <a:ea typeface="+mn-ea"/>
            <a:cs typeface="+mn-cs"/>
          </a:endParaRPr>
        </a:p>
      </dsp:txBody>
      <dsp:txXfrm>
        <a:off x="859957" y="1622700"/>
        <a:ext cx="0" cy="0"/>
      </dsp:txXfrm>
    </dsp:sp>
    <dsp:sp modelId="{133B51A4-3629-47E4-89CB-581E75B02220}">
      <dsp:nvSpPr>
        <dsp:cNvPr id="0" name=""/>
        <dsp:cNvSpPr/>
      </dsp:nvSpPr>
      <dsp:spPr>
        <a:xfrm>
          <a:off x="5807957" y="516766"/>
          <a:ext cx="209053" cy="91440"/>
        </a:xfrm>
        <a:custGeom>
          <a:avLst/>
          <a:gdLst/>
          <a:ahLst/>
          <a:cxnLst/>
          <a:rect l="0" t="0" r="0" b="0"/>
          <a:pathLst>
            <a:path>
              <a:moveTo>
                <a:pt x="0" y="45720"/>
              </a:moveTo>
              <a:lnTo>
                <a:pt x="209053"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5907258" y="557260"/>
        <a:ext cx="10452" cy="10452"/>
      </dsp:txXfrm>
    </dsp:sp>
    <dsp:sp modelId="{86E211B7-F2DC-4195-B206-AACAAE8751E5}">
      <dsp:nvSpPr>
        <dsp:cNvPr id="0" name=""/>
        <dsp:cNvSpPr/>
      </dsp:nvSpPr>
      <dsp:spPr>
        <a:xfrm>
          <a:off x="4553637" y="516766"/>
          <a:ext cx="209053"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solidFill>
              <a:sysClr val="windowText" lastClr="000000">
                <a:hueOff val="0"/>
                <a:satOff val="0"/>
                <a:lumOff val="0"/>
                <a:alphaOff val="0"/>
              </a:sysClr>
            </a:solidFill>
            <a:latin typeface="Calibri"/>
            <a:ea typeface="+mn-ea"/>
            <a:cs typeface="+mn-cs"/>
          </a:endParaRPr>
        </a:p>
      </dsp:txBody>
      <dsp:txXfrm>
        <a:off x="4652937" y="557260"/>
        <a:ext cx="0" cy="0"/>
      </dsp:txXfrm>
    </dsp:sp>
    <dsp:sp modelId="{4CEAF826-35FE-40BC-991C-B473D5E8FF34}">
      <dsp:nvSpPr>
        <dsp:cNvPr id="0" name=""/>
        <dsp:cNvSpPr/>
      </dsp:nvSpPr>
      <dsp:spPr>
        <a:xfrm>
          <a:off x="3299316" y="516766"/>
          <a:ext cx="209053"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solidFill>
              <a:sysClr val="windowText" lastClr="000000">
                <a:hueOff val="0"/>
                <a:satOff val="0"/>
                <a:lumOff val="0"/>
                <a:alphaOff val="0"/>
              </a:sysClr>
            </a:solidFill>
            <a:latin typeface="Calibri"/>
            <a:ea typeface="+mn-ea"/>
            <a:cs typeface="+mn-cs"/>
          </a:endParaRPr>
        </a:p>
      </dsp:txBody>
      <dsp:txXfrm>
        <a:off x="3398617" y="557260"/>
        <a:ext cx="0" cy="0"/>
      </dsp:txXfrm>
    </dsp:sp>
    <dsp:sp modelId="{E829E8E4-123F-4FCB-93D7-BB769C42A148}">
      <dsp:nvSpPr>
        <dsp:cNvPr id="0" name=""/>
        <dsp:cNvSpPr/>
      </dsp:nvSpPr>
      <dsp:spPr>
        <a:xfrm>
          <a:off x="2044996" y="516766"/>
          <a:ext cx="209053"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solidFill>
              <a:sysClr val="windowText" lastClr="000000">
                <a:hueOff val="0"/>
                <a:satOff val="0"/>
                <a:lumOff val="0"/>
                <a:alphaOff val="0"/>
              </a:sysClr>
            </a:solidFill>
            <a:latin typeface="Calibri"/>
            <a:ea typeface="+mn-ea"/>
            <a:cs typeface="+mn-cs"/>
          </a:endParaRPr>
        </a:p>
      </dsp:txBody>
      <dsp:txXfrm>
        <a:off x="2144296" y="557260"/>
        <a:ext cx="0" cy="0"/>
      </dsp:txXfrm>
    </dsp:sp>
    <dsp:sp modelId="{D9EB8643-9ACA-470E-BAC1-E40C38AF587E}">
      <dsp:nvSpPr>
        <dsp:cNvPr id="0" name=""/>
        <dsp:cNvSpPr/>
      </dsp:nvSpPr>
      <dsp:spPr>
        <a:xfrm>
          <a:off x="790675" y="562486"/>
          <a:ext cx="209053" cy="1792569"/>
        </a:xfrm>
        <a:custGeom>
          <a:avLst/>
          <a:gdLst/>
          <a:ahLst/>
          <a:cxnLst/>
          <a:rect l="0" t="0" r="0" b="0"/>
          <a:pathLst>
            <a:path>
              <a:moveTo>
                <a:pt x="0" y="1721750"/>
              </a:moveTo>
              <a:lnTo>
                <a:pt x="100397" y="1721750"/>
              </a:lnTo>
              <a:lnTo>
                <a:pt x="100397" y="0"/>
              </a:lnTo>
              <a:lnTo>
                <a:pt x="200794" y="0"/>
              </a:lnTo>
            </a:path>
          </a:pathLst>
        </a:custGeom>
        <a:noFill/>
        <a:ln w="25400" cap="flat" cmpd="sng" algn="ctr">
          <a:solidFill>
            <a:srgbClr val="4F81BD">
              <a:shade val="60000"/>
              <a:hueOff val="0"/>
              <a:satOff val="0"/>
              <a:lumOff val="0"/>
              <a:alphaOff val="0"/>
            </a:srgb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solidFill>
              <a:sysClr val="windowText" lastClr="000000">
                <a:hueOff val="0"/>
                <a:satOff val="0"/>
                <a:lumOff val="0"/>
                <a:alphaOff val="0"/>
              </a:sysClr>
            </a:solidFill>
            <a:latin typeface="Calibri"/>
            <a:ea typeface="+mn-ea"/>
            <a:cs typeface="+mn-cs"/>
          </a:endParaRPr>
        </a:p>
      </dsp:txBody>
      <dsp:txXfrm>
        <a:off x="850084" y="1413653"/>
        <a:ext cx="0" cy="0"/>
      </dsp:txXfrm>
    </dsp:sp>
    <dsp:sp modelId="{22B36880-0552-46F6-BDD6-12B1850EFDF0}">
      <dsp:nvSpPr>
        <dsp:cNvPr id="0" name=""/>
        <dsp:cNvSpPr/>
      </dsp:nvSpPr>
      <dsp:spPr>
        <a:xfrm>
          <a:off x="5807957" y="118418"/>
          <a:ext cx="209053" cy="91440"/>
        </a:xfrm>
        <a:custGeom>
          <a:avLst/>
          <a:gdLst/>
          <a:ahLst/>
          <a:cxnLst/>
          <a:rect l="0" t="0" r="0" b="0"/>
          <a:pathLst>
            <a:path>
              <a:moveTo>
                <a:pt x="0" y="45720"/>
              </a:moveTo>
              <a:lnTo>
                <a:pt x="209053"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5907258" y="158911"/>
        <a:ext cx="10452" cy="10452"/>
      </dsp:txXfrm>
    </dsp:sp>
    <dsp:sp modelId="{317F773B-22D5-4659-AD7A-CDBD9E0B8DA4}">
      <dsp:nvSpPr>
        <dsp:cNvPr id="0" name=""/>
        <dsp:cNvSpPr/>
      </dsp:nvSpPr>
      <dsp:spPr>
        <a:xfrm>
          <a:off x="4553637" y="118418"/>
          <a:ext cx="209053"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solidFill>
              <a:sysClr val="windowText" lastClr="000000">
                <a:hueOff val="0"/>
                <a:satOff val="0"/>
                <a:lumOff val="0"/>
                <a:alphaOff val="0"/>
              </a:sysClr>
            </a:solidFill>
            <a:latin typeface="Calibri"/>
            <a:ea typeface="+mn-ea"/>
            <a:cs typeface="+mn-cs"/>
          </a:endParaRPr>
        </a:p>
      </dsp:txBody>
      <dsp:txXfrm>
        <a:off x="4652937" y="158911"/>
        <a:ext cx="0" cy="0"/>
      </dsp:txXfrm>
    </dsp:sp>
    <dsp:sp modelId="{AF8FD655-AE64-4592-99DE-6728039FE286}">
      <dsp:nvSpPr>
        <dsp:cNvPr id="0" name=""/>
        <dsp:cNvSpPr/>
      </dsp:nvSpPr>
      <dsp:spPr>
        <a:xfrm>
          <a:off x="3299316" y="118418"/>
          <a:ext cx="209053"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solidFill>
              <a:sysClr val="windowText" lastClr="000000">
                <a:hueOff val="0"/>
                <a:satOff val="0"/>
                <a:lumOff val="0"/>
                <a:alphaOff val="0"/>
              </a:sysClr>
            </a:solidFill>
            <a:latin typeface="Calibri"/>
            <a:ea typeface="+mn-ea"/>
            <a:cs typeface="+mn-cs"/>
          </a:endParaRPr>
        </a:p>
      </dsp:txBody>
      <dsp:txXfrm>
        <a:off x="3398617" y="158911"/>
        <a:ext cx="0" cy="0"/>
      </dsp:txXfrm>
    </dsp:sp>
    <dsp:sp modelId="{32CC25E4-E59F-4AD8-AD26-DEA5BC7B8EB9}">
      <dsp:nvSpPr>
        <dsp:cNvPr id="0" name=""/>
        <dsp:cNvSpPr/>
      </dsp:nvSpPr>
      <dsp:spPr>
        <a:xfrm>
          <a:off x="2044996" y="118418"/>
          <a:ext cx="209053" cy="91440"/>
        </a:xfrm>
        <a:custGeom>
          <a:avLst/>
          <a:gdLst/>
          <a:ahLst/>
          <a:cxnLst/>
          <a:rect l="0" t="0" r="0" b="0"/>
          <a:pathLst>
            <a:path>
              <a:moveTo>
                <a:pt x="0" y="45720"/>
              </a:moveTo>
              <a:lnTo>
                <a:pt x="200794" y="45720"/>
              </a:lnTo>
            </a:path>
          </a:pathLst>
        </a:custGeom>
        <a:noFill/>
        <a:ln w="25400" cap="flat" cmpd="sng" algn="ctr">
          <a:solidFill>
            <a:srgbClr val="4F81BD">
              <a:shade val="80000"/>
              <a:hueOff val="0"/>
              <a:satOff val="0"/>
              <a:lumOff val="0"/>
              <a:alphaOff val="0"/>
            </a:srgb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solidFill>
              <a:sysClr val="windowText" lastClr="000000">
                <a:hueOff val="0"/>
                <a:satOff val="0"/>
                <a:lumOff val="0"/>
                <a:alphaOff val="0"/>
              </a:sysClr>
            </a:solidFill>
            <a:latin typeface="Calibri"/>
            <a:ea typeface="+mn-ea"/>
            <a:cs typeface="+mn-cs"/>
          </a:endParaRPr>
        </a:p>
      </dsp:txBody>
      <dsp:txXfrm>
        <a:off x="2144296" y="158911"/>
        <a:ext cx="0" cy="0"/>
      </dsp:txXfrm>
    </dsp:sp>
    <dsp:sp modelId="{3B872AEF-46C2-4BF6-8523-9F112290A187}">
      <dsp:nvSpPr>
        <dsp:cNvPr id="0" name=""/>
        <dsp:cNvSpPr/>
      </dsp:nvSpPr>
      <dsp:spPr>
        <a:xfrm>
          <a:off x="790675" y="164138"/>
          <a:ext cx="209053" cy="2190917"/>
        </a:xfrm>
        <a:custGeom>
          <a:avLst/>
          <a:gdLst/>
          <a:ahLst/>
          <a:cxnLst/>
          <a:rect l="0" t="0" r="0" b="0"/>
          <a:pathLst>
            <a:path>
              <a:moveTo>
                <a:pt x="0" y="2104361"/>
              </a:moveTo>
              <a:lnTo>
                <a:pt x="100397" y="2104361"/>
              </a:lnTo>
              <a:lnTo>
                <a:pt x="100397" y="0"/>
              </a:lnTo>
              <a:lnTo>
                <a:pt x="200794" y="0"/>
              </a:lnTo>
            </a:path>
          </a:pathLst>
        </a:custGeom>
        <a:noFill/>
        <a:ln w="25400" cap="flat" cmpd="sng" algn="ctr">
          <a:solidFill>
            <a:srgbClr val="4F81BD">
              <a:shade val="60000"/>
              <a:hueOff val="0"/>
              <a:satOff val="0"/>
              <a:lumOff val="0"/>
              <a:alphaOff val="0"/>
            </a:srgb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solidFill>
              <a:sysClr val="windowText" lastClr="000000">
                <a:hueOff val="0"/>
                <a:satOff val="0"/>
                <a:lumOff val="0"/>
                <a:alphaOff val="0"/>
              </a:sysClr>
            </a:solidFill>
            <a:latin typeface="Calibri"/>
            <a:ea typeface="+mn-ea"/>
            <a:cs typeface="+mn-cs"/>
          </a:endParaRPr>
        </a:p>
      </dsp:txBody>
      <dsp:txXfrm>
        <a:off x="840180" y="1204575"/>
        <a:ext cx="0" cy="0"/>
      </dsp:txXfrm>
    </dsp:sp>
    <dsp:sp modelId="{F192F036-1BA0-43BE-9DE2-D02852E1EA54}">
      <dsp:nvSpPr>
        <dsp:cNvPr id="0" name=""/>
        <dsp:cNvSpPr/>
      </dsp:nvSpPr>
      <dsp:spPr>
        <a:xfrm rot="16200000">
          <a:off x="-1056991" y="2195716"/>
          <a:ext cx="3376655" cy="31867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10160" tIns="10160" rIns="10160" bIns="10160" numCol="1" spcCol="1270" anchor="ctr" anchorCtr="0">
          <a:noAutofit/>
        </a:bodyPr>
        <a:lstStyle/>
        <a:p>
          <a:pPr marL="0" lvl="0" indent="0" algn="ctr" defTabSz="711200">
            <a:lnSpc>
              <a:spcPct val="90000"/>
            </a:lnSpc>
            <a:spcBef>
              <a:spcPct val="0"/>
            </a:spcBef>
            <a:spcAft>
              <a:spcPct val="35000"/>
            </a:spcAft>
            <a:buNone/>
          </a:pPr>
          <a:r>
            <a:rPr lang="en-US" sz="1600" kern="1200">
              <a:solidFill>
                <a:sysClr val="windowText" lastClr="000000"/>
              </a:solidFill>
              <a:latin typeface="Calibri"/>
              <a:ea typeface="+mn-ea"/>
              <a:cs typeface="+mn-cs"/>
            </a:rPr>
            <a:t>Board of County Comissioners</a:t>
          </a:r>
        </a:p>
      </dsp:txBody>
      <dsp:txXfrm>
        <a:off x="-1056991" y="2195716"/>
        <a:ext cx="3376655" cy="318678"/>
      </dsp:txXfrm>
    </dsp:sp>
    <dsp:sp modelId="{2B1ECAEF-C34B-4C57-9AD7-31C4166521A3}">
      <dsp:nvSpPr>
        <dsp:cNvPr id="0" name=""/>
        <dsp:cNvSpPr/>
      </dsp:nvSpPr>
      <dsp:spPr>
        <a:xfrm>
          <a:off x="999729" y="4798"/>
          <a:ext cx="1045267" cy="31867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en-US" sz="1000" kern="1200">
              <a:solidFill>
                <a:sysClr val="windowText" lastClr="000000"/>
              </a:solidFill>
              <a:latin typeface="Calibri"/>
              <a:ea typeface="+mn-ea"/>
              <a:cs typeface="+mn-cs"/>
            </a:rPr>
            <a:t>Clerk &amp; Recorder</a:t>
          </a:r>
        </a:p>
      </dsp:txBody>
      <dsp:txXfrm>
        <a:off x="999729" y="4798"/>
        <a:ext cx="1045267" cy="318678"/>
      </dsp:txXfrm>
    </dsp:sp>
    <dsp:sp modelId="{D25A5521-6878-4033-A91E-F6BCA5FA4FD2}">
      <dsp:nvSpPr>
        <dsp:cNvPr id="0" name=""/>
        <dsp:cNvSpPr/>
      </dsp:nvSpPr>
      <dsp:spPr>
        <a:xfrm>
          <a:off x="2254049" y="4798"/>
          <a:ext cx="1045267" cy="31867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endParaRPr lang="en-US" sz="1000" kern="1200">
            <a:solidFill>
              <a:sysClr val="windowText" lastClr="000000"/>
            </a:solidFill>
            <a:latin typeface="Calibri"/>
            <a:ea typeface="+mn-ea"/>
            <a:cs typeface="+mn-cs"/>
          </a:endParaRPr>
        </a:p>
      </dsp:txBody>
      <dsp:txXfrm>
        <a:off x="2254049" y="4798"/>
        <a:ext cx="1045267" cy="318678"/>
      </dsp:txXfrm>
    </dsp:sp>
    <dsp:sp modelId="{235181CD-7640-4DC5-AA74-0839B1F471BF}">
      <dsp:nvSpPr>
        <dsp:cNvPr id="0" name=""/>
        <dsp:cNvSpPr/>
      </dsp:nvSpPr>
      <dsp:spPr>
        <a:xfrm>
          <a:off x="3508370" y="4798"/>
          <a:ext cx="1045267" cy="31867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endParaRPr lang="en-US" sz="1000" kern="1200">
            <a:solidFill>
              <a:sysClr val="windowText" lastClr="000000"/>
            </a:solidFill>
            <a:latin typeface="Calibri"/>
            <a:ea typeface="+mn-ea"/>
            <a:cs typeface="+mn-cs"/>
          </a:endParaRPr>
        </a:p>
      </dsp:txBody>
      <dsp:txXfrm>
        <a:off x="3508370" y="4798"/>
        <a:ext cx="1045267" cy="318678"/>
      </dsp:txXfrm>
    </dsp:sp>
    <dsp:sp modelId="{9C539522-DF2F-4A6E-AF44-AC34B43CEE0B}">
      <dsp:nvSpPr>
        <dsp:cNvPr id="0" name=""/>
        <dsp:cNvSpPr/>
      </dsp:nvSpPr>
      <dsp:spPr>
        <a:xfrm>
          <a:off x="4762690" y="4798"/>
          <a:ext cx="1045267" cy="31867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endParaRPr lang="en-US" sz="1000" kern="1200">
            <a:solidFill>
              <a:sysClr val="windowText" lastClr="000000"/>
            </a:solidFill>
            <a:latin typeface="Calibri"/>
            <a:ea typeface="+mn-ea"/>
            <a:cs typeface="+mn-cs"/>
          </a:endParaRPr>
        </a:p>
      </dsp:txBody>
      <dsp:txXfrm>
        <a:off x="4762690" y="4798"/>
        <a:ext cx="1045267" cy="318678"/>
      </dsp:txXfrm>
    </dsp:sp>
    <dsp:sp modelId="{C62EA727-0A97-4FB3-828A-F718CBB6559C}">
      <dsp:nvSpPr>
        <dsp:cNvPr id="0" name=""/>
        <dsp:cNvSpPr/>
      </dsp:nvSpPr>
      <dsp:spPr>
        <a:xfrm>
          <a:off x="6017011" y="4798"/>
          <a:ext cx="1045267" cy="318678"/>
        </a:xfrm>
        <a:prstGeom prst="rect">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endParaRPr lang="en-US" sz="1000" kern="1200"/>
        </a:p>
      </dsp:txBody>
      <dsp:txXfrm>
        <a:off x="6017011" y="4798"/>
        <a:ext cx="1045267" cy="318678"/>
      </dsp:txXfrm>
    </dsp:sp>
    <dsp:sp modelId="{F53BBB6E-CAFB-4C46-900B-B6AE7432EEBE}">
      <dsp:nvSpPr>
        <dsp:cNvPr id="0" name=""/>
        <dsp:cNvSpPr/>
      </dsp:nvSpPr>
      <dsp:spPr>
        <a:xfrm>
          <a:off x="999729" y="403147"/>
          <a:ext cx="1045267" cy="31867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en-US" sz="1000" kern="1200">
              <a:solidFill>
                <a:sysClr val="windowText" lastClr="000000"/>
              </a:solidFill>
              <a:latin typeface="Calibri"/>
              <a:ea typeface="+mn-ea"/>
              <a:cs typeface="+mn-cs"/>
            </a:rPr>
            <a:t>      Treasurer	</a:t>
          </a:r>
        </a:p>
      </dsp:txBody>
      <dsp:txXfrm>
        <a:off x="999729" y="403147"/>
        <a:ext cx="1045267" cy="318678"/>
      </dsp:txXfrm>
    </dsp:sp>
    <dsp:sp modelId="{055B5C93-7E76-449A-97CE-DB7279EE945A}">
      <dsp:nvSpPr>
        <dsp:cNvPr id="0" name=""/>
        <dsp:cNvSpPr/>
      </dsp:nvSpPr>
      <dsp:spPr>
        <a:xfrm>
          <a:off x="2254049" y="403147"/>
          <a:ext cx="1045267" cy="31867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endParaRPr lang="en-US" sz="1000" kern="1200">
            <a:solidFill>
              <a:sysClr val="windowText" lastClr="000000"/>
            </a:solidFill>
            <a:latin typeface="Calibri"/>
            <a:ea typeface="+mn-ea"/>
            <a:cs typeface="+mn-cs"/>
          </a:endParaRPr>
        </a:p>
      </dsp:txBody>
      <dsp:txXfrm>
        <a:off x="2254049" y="403147"/>
        <a:ext cx="1045267" cy="318678"/>
      </dsp:txXfrm>
    </dsp:sp>
    <dsp:sp modelId="{83C6C1A1-C0A1-45F2-82BA-162DFFAD6AC5}">
      <dsp:nvSpPr>
        <dsp:cNvPr id="0" name=""/>
        <dsp:cNvSpPr/>
      </dsp:nvSpPr>
      <dsp:spPr>
        <a:xfrm>
          <a:off x="3508370" y="403147"/>
          <a:ext cx="1045267" cy="31867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endParaRPr lang="en-US" sz="1000" kern="1200">
            <a:solidFill>
              <a:sysClr val="windowText" lastClr="000000"/>
            </a:solidFill>
            <a:latin typeface="Calibri"/>
            <a:ea typeface="+mn-ea"/>
            <a:cs typeface="+mn-cs"/>
          </a:endParaRPr>
        </a:p>
      </dsp:txBody>
      <dsp:txXfrm>
        <a:off x="3508370" y="403147"/>
        <a:ext cx="1045267" cy="318678"/>
      </dsp:txXfrm>
    </dsp:sp>
    <dsp:sp modelId="{9CFB9918-9859-4B13-8DC8-0F885AD9C429}">
      <dsp:nvSpPr>
        <dsp:cNvPr id="0" name=""/>
        <dsp:cNvSpPr/>
      </dsp:nvSpPr>
      <dsp:spPr>
        <a:xfrm>
          <a:off x="4762690" y="403147"/>
          <a:ext cx="1045267" cy="31867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endParaRPr lang="en-US" sz="1000" kern="1200">
            <a:solidFill>
              <a:sysClr val="windowText" lastClr="000000"/>
            </a:solidFill>
            <a:latin typeface="Calibri"/>
            <a:ea typeface="+mn-ea"/>
            <a:cs typeface="+mn-cs"/>
          </a:endParaRPr>
        </a:p>
      </dsp:txBody>
      <dsp:txXfrm>
        <a:off x="4762690" y="403147"/>
        <a:ext cx="1045267" cy="318678"/>
      </dsp:txXfrm>
    </dsp:sp>
    <dsp:sp modelId="{11D5AB5B-DB71-4559-A03F-39CB8F7F8C2A}">
      <dsp:nvSpPr>
        <dsp:cNvPr id="0" name=""/>
        <dsp:cNvSpPr/>
      </dsp:nvSpPr>
      <dsp:spPr>
        <a:xfrm>
          <a:off x="6017011" y="403147"/>
          <a:ext cx="1045267" cy="318678"/>
        </a:xfrm>
        <a:prstGeom prst="rect">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endParaRPr lang="en-US" sz="1000" kern="1200"/>
        </a:p>
      </dsp:txBody>
      <dsp:txXfrm>
        <a:off x="6017011" y="403147"/>
        <a:ext cx="1045267" cy="318678"/>
      </dsp:txXfrm>
    </dsp:sp>
    <dsp:sp modelId="{9AE0DB61-A1BE-42CE-A8C9-CBF783A222B0}">
      <dsp:nvSpPr>
        <dsp:cNvPr id="0" name=""/>
        <dsp:cNvSpPr/>
      </dsp:nvSpPr>
      <dsp:spPr>
        <a:xfrm>
          <a:off x="999729" y="801495"/>
          <a:ext cx="1045267" cy="31867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en-US" sz="1000" kern="1200">
              <a:solidFill>
                <a:sysClr val="windowText" lastClr="000000"/>
              </a:solidFill>
              <a:latin typeface="Calibri"/>
              <a:ea typeface="+mn-ea"/>
              <a:cs typeface="+mn-cs"/>
            </a:rPr>
            <a:t>Sheriff</a:t>
          </a:r>
        </a:p>
      </dsp:txBody>
      <dsp:txXfrm>
        <a:off x="999729" y="801495"/>
        <a:ext cx="1045267" cy="318678"/>
      </dsp:txXfrm>
    </dsp:sp>
    <dsp:sp modelId="{229A5557-D5BC-4140-8A61-E0B1ED918FBC}">
      <dsp:nvSpPr>
        <dsp:cNvPr id="0" name=""/>
        <dsp:cNvSpPr/>
      </dsp:nvSpPr>
      <dsp:spPr>
        <a:xfrm>
          <a:off x="2254049" y="801495"/>
          <a:ext cx="1045267" cy="31867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endParaRPr lang="en-US" sz="1000" kern="1200">
            <a:solidFill>
              <a:sysClr val="windowText" lastClr="000000"/>
            </a:solidFill>
            <a:latin typeface="Calibri"/>
            <a:ea typeface="+mn-ea"/>
            <a:cs typeface="+mn-cs"/>
          </a:endParaRPr>
        </a:p>
      </dsp:txBody>
      <dsp:txXfrm>
        <a:off x="2254049" y="801495"/>
        <a:ext cx="1045267" cy="318678"/>
      </dsp:txXfrm>
    </dsp:sp>
    <dsp:sp modelId="{08C3FCD5-B36E-43FB-BC49-2F008245C9AC}">
      <dsp:nvSpPr>
        <dsp:cNvPr id="0" name=""/>
        <dsp:cNvSpPr/>
      </dsp:nvSpPr>
      <dsp:spPr>
        <a:xfrm>
          <a:off x="3508370" y="801495"/>
          <a:ext cx="1045267" cy="31867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endParaRPr lang="en-US" sz="1000" kern="1200">
            <a:solidFill>
              <a:sysClr val="windowText" lastClr="000000"/>
            </a:solidFill>
            <a:latin typeface="Calibri"/>
            <a:ea typeface="+mn-ea"/>
            <a:cs typeface="+mn-cs"/>
          </a:endParaRPr>
        </a:p>
      </dsp:txBody>
      <dsp:txXfrm>
        <a:off x="3508370" y="801495"/>
        <a:ext cx="1045267" cy="318678"/>
      </dsp:txXfrm>
    </dsp:sp>
    <dsp:sp modelId="{F828F849-A4B1-4D1B-9A39-54C0E3A8C26E}">
      <dsp:nvSpPr>
        <dsp:cNvPr id="0" name=""/>
        <dsp:cNvSpPr/>
      </dsp:nvSpPr>
      <dsp:spPr>
        <a:xfrm>
          <a:off x="4762690" y="801495"/>
          <a:ext cx="1045267" cy="31867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endParaRPr lang="en-US" sz="1000" kern="1200">
            <a:solidFill>
              <a:sysClr val="windowText" lastClr="000000"/>
            </a:solidFill>
            <a:latin typeface="Calibri"/>
            <a:ea typeface="+mn-ea"/>
            <a:cs typeface="+mn-cs"/>
          </a:endParaRPr>
        </a:p>
      </dsp:txBody>
      <dsp:txXfrm>
        <a:off x="4762690" y="801495"/>
        <a:ext cx="1045267" cy="318678"/>
      </dsp:txXfrm>
    </dsp:sp>
    <dsp:sp modelId="{A225D932-0D10-44E9-B971-1D3387B72967}">
      <dsp:nvSpPr>
        <dsp:cNvPr id="0" name=""/>
        <dsp:cNvSpPr/>
      </dsp:nvSpPr>
      <dsp:spPr>
        <a:xfrm>
          <a:off x="6017011" y="801495"/>
          <a:ext cx="1045267" cy="318678"/>
        </a:xfrm>
        <a:prstGeom prst="rect">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endParaRPr lang="en-US" sz="1000" kern="1200"/>
        </a:p>
      </dsp:txBody>
      <dsp:txXfrm>
        <a:off x="6017011" y="801495"/>
        <a:ext cx="1045267" cy="318678"/>
      </dsp:txXfrm>
    </dsp:sp>
    <dsp:sp modelId="{ED93AB29-6896-4A9C-A53C-096000A6AD3A}">
      <dsp:nvSpPr>
        <dsp:cNvPr id="0" name=""/>
        <dsp:cNvSpPr/>
      </dsp:nvSpPr>
      <dsp:spPr>
        <a:xfrm>
          <a:off x="999729" y="1199844"/>
          <a:ext cx="1045267" cy="31867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en-US" sz="1000" kern="1200">
              <a:solidFill>
                <a:sysClr val="windowText" lastClr="000000"/>
              </a:solidFill>
              <a:latin typeface="Calibri"/>
              <a:ea typeface="+mn-ea"/>
              <a:cs typeface="+mn-cs"/>
            </a:rPr>
            <a:t>    Justice Court	</a:t>
          </a:r>
        </a:p>
      </dsp:txBody>
      <dsp:txXfrm>
        <a:off x="999729" y="1199844"/>
        <a:ext cx="1045267" cy="318678"/>
      </dsp:txXfrm>
    </dsp:sp>
    <dsp:sp modelId="{6011DD28-7D56-4757-AD6E-014CAA1C84F2}">
      <dsp:nvSpPr>
        <dsp:cNvPr id="0" name=""/>
        <dsp:cNvSpPr/>
      </dsp:nvSpPr>
      <dsp:spPr>
        <a:xfrm>
          <a:off x="2254049" y="1199844"/>
          <a:ext cx="1045267" cy="31867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endParaRPr lang="en-US" sz="1000" kern="1200">
            <a:solidFill>
              <a:sysClr val="windowText" lastClr="000000"/>
            </a:solidFill>
            <a:latin typeface="Calibri"/>
            <a:ea typeface="+mn-ea"/>
            <a:cs typeface="+mn-cs"/>
          </a:endParaRPr>
        </a:p>
      </dsp:txBody>
      <dsp:txXfrm>
        <a:off x="2254049" y="1199844"/>
        <a:ext cx="1045267" cy="318678"/>
      </dsp:txXfrm>
    </dsp:sp>
    <dsp:sp modelId="{A088D2CA-70CA-43C4-8A3E-0138864CF1F4}">
      <dsp:nvSpPr>
        <dsp:cNvPr id="0" name=""/>
        <dsp:cNvSpPr/>
      </dsp:nvSpPr>
      <dsp:spPr>
        <a:xfrm>
          <a:off x="3508370" y="1199844"/>
          <a:ext cx="1045267" cy="31867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endParaRPr lang="en-US" sz="1000" kern="1200">
            <a:solidFill>
              <a:sysClr val="windowText" lastClr="000000"/>
            </a:solidFill>
            <a:latin typeface="Calibri"/>
            <a:ea typeface="+mn-ea"/>
            <a:cs typeface="+mn-cs"/>
          </a:endParaRPr>
        </a:p>
      </dsp:txBody>
      <dsp:txXfrm>
        <a:off x="3508370" y="1199844"/>
        <a:ext cx="1045267" cy="318678"/>
      </dsp:txXfrm>
    </dsp:sp>
    <dsp:sp modelId="{9CF11CAD-0C4B-4547-9261-4C4E530447CF}">
      <dsp:nvSpPr>
        <dsp:cNvPr id="0" name=""/>
        <dsp:cNvSpPr/>
      </dsp:nvSpPr>
      <dsp:spPr>
        <a:xfrm>
          <a:off x="4762690" y="1199844"/>
          <a:ext cx="1045267" cy="31867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endParaRPr lang="en-US" sz="1000" kern="1200">
            <a:solidFill>
              <a:sysClr val="windowText" lastClr="000000"/>
            </a:solidFill>
            <a:latin typeface="Calibri"/>
            <a:ea typeface="+mn-ea"/>
            <a:cs typeface="+mn-cs"/>
          </a:endParaRPr>
        </a:p>
      </dsp:txBody>
      <dsp:txXfrm>
        <a:off x="4762690" y="1199844"/>
        <a:ext cx="1045267" cy="318678"/>
      </dsp:txXfrm>
    </dsp:sp>
    <dsp:sp modelId="{A0519F06-4F5B-4861-9906-8506A53590C9}">
      <dsp:nvSpPr>
        <dsp:cNvPr id="0" name=""/>
        <dsp:cNvSpPr/>
      </dsp:nvSpPr>
      <dsp:spPr>
        <a:xfrm>
          <a:off x="6017011" y="1199844"/>
          <a:ext cx="1045267" cy="318678"/>
        </a:xfrm>
        <a:prstGeom prst="rect">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endParaRPr lang="en-US" sz="1000" kern="1200"/>
        </a:p>
      </dsp:txBody>
      <dsp:txXfrm>
        <a:off x="6017011" y="1199844"/>
        <a:ext cx="1045267" cy="318678"/>
      </dsp:txXfrm>
    </dsp:sp>
    <dsp:sp modelId="{0CE44EC5-C42B-4D61-A05B-37C9C87813A7}">
      <dsp:nvSpPr>
        <dsp:cNvPr id="0" name=""/>
        <dsp:cNvSpPr/>
      </dsp:nvSpPr>
      <dsp:spPr>
        <a:xfrm>
          <a:off x="999729" y="1598193"/>
          <a:ext cx="1045267" cy="31867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en-US" sz="1000" kern="1200">
              <a:solidFill>
                <a:sysClr val="windowText" lastClr="000000"/>
              </a:solidFill>
              <a:latin typeface="Calibri"/>
              <a:ea typeface="+mn-ea"/>
              <a:cs typeface="+mn-cs"/>
            </a:rPr>
            <a:t>Clerk of District Court</a:t>
          </a:r>
        </a:p>
      </dsp:txBody>
      <dsp:txXfrm>
        <a:off x="999729" y="1598193"/>
        <a:ext cx="1045267" cy="318678"/>
      </dsp:txXfrm>
    </dsp:sp>
    <dsp:sp modelId="{3FF66A0C-336B-4ECC-96C5-DB43AF3B246E}">
      <dsp:nvSpPr>
        <dsp:cNvPr id="0" name=""/>
        <dsp:cNvSpPr/>
      </dsp:nvSpPr>
      <dsp:spPr>
        <a:xfrm>
          <a:off x="2254049" y="1598193"/>
          <a:ext cx="1045267" cy="31867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endParaRPr lang="en-US" sz="1000" kern="1200">
            <a:solidFill>
              <a:sysClr val="windowText" lastClr="000000"/>
            </a:solidFill>
            <a:latin typeface="Calibri"/>
            <a:ea typeface="+mn-ea"/>
            <a:cs typeface="+mn-cs"/>
          </a:endParaRPr>
        </a:p>
      </dsp:txBody>
      <dsp:txXfrm>
        <a:off x="2254049" y="1598193"/>
        <a:ext cx="1045267" cy="318678"/>
      </dsp:txXfrm>
    </dsp:sp>
    <dsp:sp modelId="{AFB69153-7F1A-4C11-B92D-5BA531AD23A3}">
      <dsp:nvSpPr>
        <dsp:cNvPr id="0" name=""/>
        <dsp:cNvSpPr/>
      </dsp:nvSpPr>
      <dsp:spPr>
        <a:xfrm>
          <a:off x="3508370" y="1598193"/>
          <a:ext cx="1045267" cy="31867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endParaRPr lang="en-US" sz="1000" kern="1200">
            <a:solidFill>
              <a:sysClr val="windowText" lastClr="000000"/>
            </a:solidFill>
            <a:latin typeface="Calibri"/>
            <a:ea typeface="+mn-ea"/>
            <a:cs typeface="+mn-cs"/>
          </a:endParaRPr>
        </a:p>
      </dsp:txBody>
      <dsp:txXfrm>
        <a:off x="3508370" y="1598193"/>
        <a:ext cx="1045267" cy="318678"/>
      </dsp:txXfrm>
    </dsp:sp>
    <dsp:sp modelId="{94FE670D-0D47-4212-BB9F-8687355891C8}">
      <dsp:nvSpPr>
        <dsp:cNvPr id="0" name=""/>
        <dsp:cNvSpPr/>
      </dsp:nvSpPr>
      <dsp:spPr>
        <a:xfrm>
          <a:off x="4762690" y="1598193"/>
          <a:ext cx="1045267" cy="31867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endParaRPr lang="en-US" sz="1000" kern="1200">
            <a:solidFill>
              <a:sysClr val="windowText" lastClr="000000"/>
            </a:solidFill>
            <a:latin typeface="Calibri"/>
            <a:ea typeface="+mn-ea"/>
            <a:cs typeface="+mn-cs"/>
          </a:endParaRPr>
        </a:p>
      </dsp:txBody>
      <dsp:txXfrm>
        <a:off x="4762690" y="1598193"/>
        <a:ext cx="1045267" cy="318678"/>
      </dsp:txXfrm>
    </dsp:sp>
    <dsp:sp modelId="{5F2E7B30-85D8-4341-B9C1-0A26822FA61B}">
      <dsp:nvSpPr>
        <dsp:cNvPr id="0" name=""/>
        <dsp:cNvSpPr/>
      </dsp:nvSpPr>
      <dsp:spPr>
        <a:xfrm>
          <a:off x="6017011" y="1598193"/>
          <a:ext cx="1045267" cy="318678"/>
        </a:xfrm>
        <a:prstGeom prst="rect">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endParaRPr lang="en-US" sz="1000" kern="1200"/>
        </a:p>
      </dsp:txBody>
      <dsp:txXfrm>
        <a:off x="6017011" y="1598193"/>
        <a:ext cx="1045267" cy="318678"/>
      </dsp:txXfrm>
    </dsp:sp>
    <dsp:sp modelId="{933495D8-A7F1-4694-9332-0B20CA0F650F}">
      <dsp:nvSpPr>
        <dsp:cNvPr id="0" name=""/>
        <dsp:cNvSpPr/>
      </dsp:nvSpPr>
      <dsp:spPr>
        <a:xfrm>
          <a:off x="999729" y="1996542"/>
          <a:ext cx="1045267" cy="31867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en-US" sz="1000" kern="1200">
              <a:solidFill>
                <a:sysClr val="windowText" lastClr="000000"/>
              </a:solidFill>
              <a:latin typeface="Calibri"/>
              <a:ea typeface="+mn-ea"/>
              <a:cs typeface="+mn-cs"/>
            </a:rPr>
            <a:t>Attorney</a:t>
          </a:r>
        </a:p>
      </dsp:txBody>
      <dsp:txXfrm>
        <a:off x="999729" y="1996542"/>
        <a:ext cx="1045267" cy="318678"/>
      </dsp:txXfrm>
    </dsp:sp>
    <dsp:sp modelId="{700CE7AE-B715-4A18-BA5D-A7F0E064620E}">
      <dsp:nvSpPr>
        <dsp:cNvPr id="0" name=""/>
        <dsp:cNvSpPr/>
      </dsp:nvSpPr>
      <dsp:spPr>
        <a:xfrm>
          <a:off x="2254049" y="1996542"/>
          <a:ext cx="1045267" cy="31867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endParaRPr lang="en-US" sz="1000" kern="1200">
            <a:solidFill>
              <a:sysClr val="windowText" lastClr="000000"/>
            </a:solidFill>
            <a:latin typeface="Calibri"/>
            <a:ea typeface="+mn-ea"/>
            <a:cs typeface="+mn-cs"/>
          </a:endParaRPr>
        </a:p>
      </dsp:txBody>
      <dsp:txXfrm>
        <a:off x="2254049" y="1996542"/>
        <a:ext cx="1045267" cy="318678"/>
      </dsp:txXfrm>
    </dsp:sp>
    <dsp:sp modelId="{73E5EF1A-E0D8-4046-80DE-505F69946DAB}">
      <dsp:nvSpPr>
        <dsp:cNvPr id="0" name=""/>
        <dsp:cNvSpPr/>
      </dsp:nvSpPr>
      <dsp:spPr>
        <a:xfrm>
          <a:off x="3508370" y="1996542"/>
          <a:ext cx="1045267" cy="31867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endParaRPr lang="en-US" sz="1000" kern="1200">
            <a:solidFill>
              <a:sysClr val="windowText" lastClr="000000"/>
            </a:solidFill>
            <a:latin typeface="Calibri"/>
            <a:ea typeface="+mn-ea"/>
            <a:cs typeface="+mn-cs"/>
          </a:endParaRPr>
        </a:p>
      </dsp:txBody>
      <dsp:txXfrm>
        <a:off x="3508370" y="1996542"/>
        <a:ext cx="1045267" cy="318678"/>
      </dsp:txXfrm>
    </dsp:sp>
    <dsp:sp modelId="{E418D1B3-CE75-418E-A8E5-09128BE71C29}">
      <dsp:nvSpPr>
        <dsp:cNvPr id="0" name=""/>
        <dsp:cNvSpPr/>
      </dsp:nvSpPr>
      <dsp:spPr>
        <a:xfrm>
          <a:off x="4762690" y="1996542"/>
          <a:ext cx="1045267" cy="31867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endParaRPr lang="en-US" sz="1000" kern="1200">
            <a:solidFill>
              <a:sysClr val="windowText" lastClr="000000"/>
            </a:solidFill>
            <a:latin typeface="Calibri"/>
            <a:ea typeface="+mn-ea"/>
            <a:cs typeface="+mn-cs"/>
          </a:endParaRPr>
        </a:p>
      </dsp:txBody>
      <dsp:txXfrm>
        <a:off x="4762690" y="1996542"/>
        <a:ext cx="1045267" cy="318678"/>
      </dsp:txXfrm>
    </dsp:sp>
    <dsp:sp modelId="{259E004B-AD87-462D-86AC-676CFE0660D9}">
      <dsp:nvSpPr>
        <dsp:cNvPr id="0" name=""/>
        <dsp:cNvSpPr/>
      </dsp:nvSpPr>
      <dsp:spPr>
        <a:xfrm>
          <a:off x="6017011" y="1996542"/>
          <a:ext cx="1045267" cy="318678"/>
        </a:xfrm>
        <a:prstGeom prst="rect">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endParaRPr lang="en-US" sz="1000" kern="1200"/>
        </a:p>
      </dsp:txBody>
      <dsp:txXfrm>
        <a:off x="6017011" y="1996542"/>
        <a:ext cx="1045267" cy="318678"/>
      </dsp:txXfrm>
    </dsp:sp>
    <dsp:sp modelId="{3C4BC9F0-A6A2-4E86-952B-63BCA8DD5580}">
      <dsp:nvSpPr>
        <dsp:cNvPr id="0" name=""/>
        <dsp:cNvSpPr/>
      </dsp:nvSpPr>
      <dsp:spPr>
        <a:xfrm>
          <a:off x="999729" y="2394890"/>
          <a:ext cx="1045267" cy="31867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en-US" sz="1000" kern="1200">
              <a:solidFill>
                <a:sysClr val="windowText" lastClr="000000"/>
              </a:solidFill>
              <a:latin typeface="Calibri"/>
              <a:ea typeface="+mn-ea"/>
              <a:cs typeface="+mn-cs"/>
            </a:rPr>
            <a:t>School Superintendent</a:t>
          </a:r>
        </a:p>
      </dsp:txBody>
      <dsp:txXfrm>
        <a:off x="999729" y="2394890"/>
        <a:ext cx="1045267" cy="318678"/>
      </dsp:txXfrm>
    </dsp:sp>
    <dsp:sp modelId="{C5DB3BFC-E81E-428B-B988-BEB014CB2E3F}">
      <dsp:nvSpPr>
        <dsp:cNvPr id="0" name=""/>
        <dsp:cNvSpPr/>
      </dsp:nvSpPr>
      <dsp:spPr>
        <a:xfrm>
          <a:off x="2254049" y="2394890"/>
          <a:ext cx="1045267" cy="31867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endParaRPr lang="en-US" sz="1000" kern="1200">
            <a:solidFill>
              <a:sysClr val="windowText" lastClr="000000"/>
            </a:solidFill>
            <a:latin typeface="Calibri"/>
            <a:ea typeface="+mn-ea"/>
            <a:cs typeface="+mn-cs"/>
          </a:endParaRPr>
        </a:p>
      </dsp:txBody>
      <dsp:txXfrm>
        <a:off x="2254049" y="2394890"/>
        <a:ext cx="1045267" cy="318678"/>
      </dsp:txXfrm>
    </dsp:sp>
    <dsp:sp modelId="{F1E2D57E-7C09-4883-9917-414835351DD7}">
      <dsp:nvSpPr>
        <dsp:cNvPr id="0" name=""/>
        <dsp:cNvSpPr/>
      </dsp:nvSpPr>
      <dsp:spPr>
        <a:xfrm>
          <a:off x="3508370" y="2394890"/>
          <a:ext cx="1045267" cy="31867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endParaRPr lang="en-US" sz="1000" kern="1200">
            <a:solidFill>
              <a:sysClr val="windowText" lastClr="000000"/>
            </a:solidFill>
            <a:latin typeface="Calibri"/>
            <a:ea typeface="+mn-ea"/>
            <a:cs typeface="+mn-cs"/>
          </a:endParaRPr>
        </a:p>
      </dsp:txBody>
      <dsp:txXfrm>
        <a:off x="3508370" y="2394890"/>
        <a:ext cx="1045267" cy="318678"/>
      </dsp:txXfrm>
    </dsp:sp>
    <dsp:sp modelId="{D542368E-656F-49F0-B248-4B61DB6B14B1}">
      <dsp:nvSpPr>
        <dsp:cNvPr id="0" name=""/>
        <dsp:cNvSpPr/>
      </dsp:nvSpPr>
      <dsp:spPr>
        <a:xfrm>
          <a:off x="4762690" y="2394890"/>
          <a:ext cx="1045267" cy="31867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endParaRPr lang="en-US" sz="1000" kern="1200">
            <a:solidFill>
              <a:sysClr val="windowText" lastClr="000000"/>
            </a:solidFill>
            <a:latin typeface="Calibri"/>
            <a:ea typeface="+mn-ea"/>
            <a:cs typeface="+mn-cs"/>
          </a:endParaRPr>
        </a:p>
      </dsp:txBody>
      <dsp:txXfrm>
        <a:off x="4762690" y="2394890"/>
        <a:ext cx="1045267" cy="318678"/>
      </dsp:txXfrm>
    </dsp:sp>
    <dsp:sp modelId="{C5103B89-4BF3-4029-8594-A655CAD1B50B}">
      <dsp:nvSpPr>
        <dsp:cNvPr id="0" name=""/>
        <dsp:cNvSpPr/>
      </dsp:nvSpPr>
      <dsp:spPr>
        <a:xfrm>
          <a:off x="6017011" y="2394890"/>
          <a:ext cx="1045267" cy="318678"/>
        </a:xfrm>
        <a:prstGeom prst="rect">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endParaRPr lang="en-US" sz="1000" kern="1200"/>
        </a:p>
      </dsp:txBody>
      <dsp:txXfrm>
        <a:off x="6017011" y="2394890"/>
        <a:ext cx="1045267" cy="318678"/>
      </dsp:txXfrm>
    </dsp:sp>
    <dsp:sp modelId="{74EC641F-4ECE-436B-9C04-D81A905D7253}">
      <dsp:nvSpPr>
        <dsp:cNvPr id="0" name=""/>
        <dsp:cNvSpPr/>
      </dsp:nvSpPr>
      <dsp:spPr>
        <a:xfrm>
          <a:off x="999729" y="2793239"/>
          <a:ext cx="1045267" cy="31867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en-US" sz="1000" kern="1200">
              <a:solidFill>
                <a:sysClr val="windowText" lastClr="000000"/>
              </a:solidFill>
              <a:latin typeface="Calibri"/>
              <a:ea typeface="+mn-ea"/>
              <a:cs typeface="+mn-cs"/>
            </a:rPr>
            <a:t>Public Health Department</a:t>
          </a:r>
        </a:p>
      </dsp:txBody>
      <dsp:txXfrm>
        <a:off x="999729" y="2793239"/>
        <a:ext cx="1045267" cy="318678"/>
      </dsp:txXfrm>
    </dsp:sp>
    <dsp:sp modelId="{E5642367-9C71-484A-88E2-25B11B801C21}">
      <dsp:nvSpPr>
        <dsp:cNvPr id="0" name=""/>
        <dsp:cNvSpPr/>
      </dsp:nvSpPr>
      <dsp:spPr>
        <a:xfrm>
          <a:off x="2254049" y="2793239"/>
          <a:ext cx="1045267" cy="31867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endParaRPr lang="en-US" sz="1000" kern="1200">
            <a:solidFill>
              <a:sysClr val="windowText" lastClr="000000"/>
            </a:solidFill>
            <a:latin typeface="Calibri"/>
            <a:ea typeface="+mn-ea"/>
            <a:cs typeface="+mn-cs"/>
          </a:endParaRPr>
        </a:p>
      </dsp:txBody>
      <dsp:txXfrm>
        <a:off x="2254049" y="2793239"/>
        <a:ext cx="1045267" cy="318678"/>
      </dsp:txXfrm>
    </dsp:sp>
    <dsp:sp modelId="{9547173F-FE80-4C06-A6AE-1C9C77B2AB59}">
      <dsp:nvSpPr>
        <dsp:cNvPr id="0" name=""/>
        <dsp:cNvSpPr/>
      </dsp:nvSpPr>
      <dsp:spPr>
        <a:xfrm>
          <a:off x="3508370" y="2793239"/>
          <a:ext cx="1045267" cy="31867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endParaRPr lang="en-US" sz="1000" kern="1200">
            <a:solidFill>
              <a:sysClr val="windowText" lastClr="000000"/>
            </a:solidFill>
            <a:latin typeface="Calibri"/>
            <a:ea typeface="+mn-ea"/>
            <a:cs typeface="+mn-cs"/>
          </a:endParaRPr>
        </a:p>
      </dsp:txBody>
      <dsp:txXfrm>
        <a:off x="3508370" y="2793239"/>
        <a:ext cx="1045267" cy="318678"/>
      </dsp:txXfrm>
    </dsp:sp>
    <dsp:sp modelId="{4B012EB2-C3CA-44FB-AB3C-A616C38CE29D}">
      <dsp:nvSpPr>
        <dsp:cNvPr id="0" name=""/>
        <dsp:cNvSpPr/>
      </dsp:nvSpPr>
      <dsp:spPr>
        <a:xfrm>
          <a:off x="4762690" y="2793239"/>
          <a:ext cx="1045267" cy="31867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endParaRPr lang="en-US" sz="1000" kern="1200">
            <a:solidFill>
              <a:sysClr val="windowText" lastClr="000000"/>
            </a:solidFill>
            <a:latin typeface="Calibri"/>
            <a:ea typeface="+mn-ea"/>
            <a:cs typeface="+mn-cs"/>
          </a:endParaRPr>
        </a:p>
      </dsp:txBody>
      <dsp:txXfrm>
        <a:off x="4762690" y="2793239"/>
        <a:ext cx="1045267" cy="318678"/>
      </dsp:txXfrm>
    </dsp:sp>
    <dsp:sp modelId="{ACCAFA33-B618-466D-B56D-2517DF70FD51}">
      <dsp:nvSpPr>
        <dsp:cNvPr id="0" name=""/>
        <dsp:cNvSpPr/>
      </dsp:nvSpPr>
      <dsp:spPr>
        <a:xfrm>
          <a:off x="6017011" y="2793239"/>
          <a:ext cx="1045267" cy="318678"/>
        </a:xfrm>
        <a:prstGeom prst="rect">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endParaRPr lang="en-US" sz="1000" kern="1200"/>
        </a:p>
      </dsp:txBody>
      <dsp:txXfrm>
        <a:off x="6017011" y="2793239"/>
        <a:ext cx="1045267" cy="318678"/>
      </dsp:txXfrm>
    </dsp:sp>
    <dsp:sp modelId="{418FFE72-833E-4B4E-B14F-7FB5C827D49D}">
      <dsp:nvSpPr>
        <dsp:cNvPr id="0" name=""/>
        <dsp:cNvSpPr/>
      </dsp:nvSpPr>
      <dsp:spPr>
        <a:xfrm>
          <a:off x="999729" y="3191588"/>
          <a:ext cx="1045267" cy="31867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en-US" sz="1000" kern="1200">
              <a:solidFill>
                <a:sysClr val="windowText" lastClr="000000"/>
              </a:solidFill>
              <a:latin typeface="Calibri"/>
              <a:ea typeface="+mn-ea"/>
              <a:cs typeface="+mn-cs"/>
            </a:rPr>
            <a:t>Disaster &amp; Emergency</a:t>
          </a:r>
        </a:p>
      </dsp:txBody>
      <dsp:txXfrm>
        <a:off x="999729" y="3191588"/>
        <a:ext cx="1045267" cy="318678"/>
      </dsp:txXfrm>
    </dsp:sp>
    <dsp:sp modelId="{FBAE4D57-6AAA-4891-9139-FDE52C92C1B3}">
      <dsp:nvSpPr>
        <dsp:cNvPr id="0" name=""/>
        <dsp:cNvSpPr/>
      </dsp:nvSpPr>
      <dsp:spPr>
        <a:xfrm>
          <a:off x="2254049" y="3191588"/>
          <a:ext cx="1045267" cy="31867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endParaRPr lang="en-US" sz="1000" kern="1200">
            <a:solidFill>
              <a:sysClr val="windowText" lastClr="000000"/>
            </a:solidFill>
            <a:latin typeface="Calibri"/>
            <a:ea typeface="+mn-ea"/>
            <a:cs typeface="+mn-cs"/>
          </a:endParaRPr>
        </a:p>
      </dsp:txBody>
      <dsp:txXfrm>
        <a:off x="2254049" y="3191588"/>
        <a:ext cx="1045267" cy="318678"/>
      </dsp:txXfrm>
    </dsp:sp>
    <dsp:sp modelId="{E8723CD9-2B39-4377-99ED-9F80DD3198B3}">
      <dsp:nvSpPr>
        <dsp:cNvPr id="0" name=""/>
        <dsp:cNvSpPr/>
      </dsp:nvSpPr>
      <dsp:spPr>
        <a:xfrm>
          <a:off x="3508370" y="3191588"/>
          <a:ext cx="1045267" cy="31867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endParaRPr lang="en-US" sz="1000" kern="1200">
            <a:solidFill>
              <a:sysClr val="windowText" lastClr="000000"/>
            </a:solidFill>
            <a:latin typeface="Calibri"/>
            <a:ea typeface="+mn-ea"/>
            <a:cs typeface="+mn-cs"/>
          </a:endParaRPr>
        </a:p>
      </dsp:txBody>
      <dsp:txXfrm>
        <a:off x="3508370" y="3191588"/>
        <a:ext cx="1045267" cy="318678"/>
      </dsp:txXfrm>
    </dsp:sp>
    <dsp:sp modelId="{3CDADC71-713A-4812-811A-D9B97082C484}">
      <dsp:nvSpPr>
        <dsp:cNvPr id="0" name=""/>
        <dsp:cNvSpPr/>
      </dsp:nvSpPr>
      <dsp:spPr>
        <a:xfrm>
          <a:off x="4762690" y="3191588"/>
          <a:ext cx="1045267" cy="31867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endParaRPr lang="en-US" sz="1000" kern="1200">
            <a:solidFill>
              <a:sysClr val="windowText" lastClr="000000"/>
            </a:solidFill>
            <a:latin typeface="Calibri"/>
            <a:ea typeface="+mn-ea"/>
            <a:cs typeface="+mn-cs"/>
          </a:endParaRPr>
        </a:p>
      </dsp:txBody>
      <dsp:txXfrm>
        <a:off x="4762690" y="3191588"/>
        <a:ext cx="1045267" cy="318678"/>
      </dsp:txXfrm>
    </dsp:sp>
    <dsp:sp modelId="{E16F466D-6113-4983-A0BD-EB3E2D7B4E4A}">
      <dsp:nvSpPr>
        <dsp:cNvPr id="0" name=""/>
        <dsp:cNvSpPr/>
      </dsp:nvSpPr>
      <dsp:spPr>
        <a:xfrm>
          <a:off x="6017011" y="3191588"/>
          <a:ext cx="1045267" cy="318678"/>
        </a:xfrm>
        <a:prstGeom prst="rect">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endParaRPr lang="en-US" sz="1000" kern="1200"/>
        </a:p>
      </dsp:txBody>
      <dsp:txXfrm>
        <a:off x="6017011" y="3191588"/>
        <a:ext cx="1045267" cy="318678"/>
      </dsp:txXfrm>
    </dsp:sp>
    <dsp:sp modelId="{DE670341-F516-487D-BC56-C5712809EC12}">
      <dsp:nvSpPr>
        <dsp:cNvPr id="0" name=""/>
        <dsp:cNvSpPr/>
      </dsp:nvSpPr>
      <dsp:spPr>
        <a:xfrm>
          <a:off x="999729" y="3589937"/>
          <a:ext cx="1045267" cy="31867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en-US" sz="1000" kern="1200">
              <a:solidFill>
                <a:sysClr val="windowText" lastClr="000000"/>
              </a:solidFill>
              <a:latin typeface="Calibri"/>
              <a:ea typeface="+mn-ea"/>
              <a:cs typeface="+mn-cs"/>
            </a:rPr>
            <a:t>Public Works</a:t>
          </a:r>
        </a:p>
      </dsp:txBody>
      <dsp:txXfrm>
        <a:off x="999729" y="3589937"/>
        <a:ext cx="1045267" cy="318678"/>
      </dsp:txXfrm>
    </dsp:sp>
    <dsp:sp modelId="{0CB537E6-7D1E-49B3-B1E6-5FD28936A840}">
      <dsp:nvSpPr>
        <dsp:cNvPr id="0" name=""/>
        <dsp:cNvSpPr/>
      </dsp:nvSpPr>
      <dsp:spPr>
        <a:xfrm>
          <a:off x="2254049" y="3589937"/>
          <a:ext cx="1045267" cy="31867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endParaRPr lang="en-US" sz="1000" kern="1200">
            <a:solidFill>
              <a:sysClr val="windowText" lastClr="000000"/>
            </a:solidFill>
            <a:latin typeface="Calibri"/>
            <a:ea typeface="+mn-ea"/>
            <a:cs typeface="+mn-cs"/>
          </a:endParaRPr>
        </a:p>
      </dsp:txBody>
      <dsp:txXfrm>
        <a:off x="2254049" y="3589937"/>
        <a:ext cx="1045267" cy="318678"/>
      </dsp:txXfrm>
    </dsp:sp>
    <dsp:sp modelId="{973767C1-E598-4999-96F6-D5E7F7D01A2D}">
      <dsp:nvSpPr>
        <dsp:cNvPr id="0" name=""/>
        <dsp:cNvSpPr/>
      </dsp:nvSpPr>
      <dsp:spPr>
        <a:xfrm>
          <a:off x="3508370" y="3589937"/>
          <a:ext cx="1045267" cy="31867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endParaRPr lang="en-US" sz="1000" kern="1200">
            <a:solidFill>
              <a:sysClr val="windowText" lastClr="000000"/>
            </a:solidFill>
            <a:latin typeface="Calibri"/>
            <a:ea typeface="+mn-ea"/>
            <a:cs typeface="+mn-cs"/>
          </a:endParaRPr>
        </a:p>
      </dsp:txBody>
      <dsp:txXfrm>
        <a:off x="3508370" y="3589937"/>
        <a:ext cx="1045267" cy="318678"/>
      </dsp:txXfrm>
    </dsp:sp>
    <dsp:sp modelId="{3C8A24F0-39BD-4781-9CBF-F7DDF613E168}">
      <dsp:nvSpPr>
        <dsp:cNvPr id="0" name=""/>
        <dsp:cNvSpPr/>
      </dsp:nvSpPr>
      <dsp:spPr>
        <a:xfrm>
          <a:off x="4762690" y="3589937"/>
          <a:ext cx="1045267" cy="31867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endParaRPr lang="en-US" sz="1000" kern="1200">
            <a:solidFill>
              <a:sysClr val="windowText" lastClr="000000"/>
            </a:solidFill>
            <a:latin typeface="Calibri"/>
            <a:ea typeface="+mn-ea"/>
            <a:cs typeface="+mn-cs"/>
          </a:endParaRPr>
        </a:p>
      </dsp:txBody>
      <dsp:txXfrm>
        <a:off x="4762690" y="3589937"/>
        <a:ext cx="1045267" cy="318678"/>
      </dsp:txXfrm>
    </dsp:sp>
    <dsp:sp modelId="{6702C7F8-4DFB-49E2-9919-E2DE784FDAFA}">
      <dsp:nvSpPr>
        <dsp:cNvPr id="0" name=""/>
        <dsp:cNvSpPr/>
      </dsp:nvSpPr>
      <dsp:spPr>
        <a:xfrm>
          <a:off x="6017011" y="3589937"/>
          <a:ext cx="1045267" cy="318678"/>
        </a:xfrm>
        <a:prstGeom prst="rect">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endParaRPr lang="en-US" sz="1000" kern="1200"/>
        </a:p>
      </dsp:txBody>
      <dsp:txXfrm>
        <a:off x="6017011" y="3589937"/>
        <a:ext cx="1045267" cy="318678"/>
      </dsp:txXfrm>
    </dsp:sp>
    <dsp:sp modelId="{17D16495-D545-496E-8E9F-A5BEF155FE61}">
      <dsp:nvSpPr>
        <dsp:cNvPr id="0" name=""/>
        <dsp:cNvSpPr/>
      </dsp:nvSpPr>
      <dsp:spPr>
        <a:xfrm>
          <a:off x="999729" y="3988285"/>
          <a:ext cx="1045267" cy="31867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endParaRPr lang="en-US" sz="1000" kern="1200">
            <a:solidFill>
              <a:sysClr val="windowText" lastClr="000000"/>
            </a:solidFill>
            <a:latin typeface="Calibri"/>
            <a:ea typeface="+mn-ea"/>
            <a:cs typeface="+mn-cs"/>
          </a:endParaRPr>
        </a:p>
      </dsp:txBody>
      <dsp:txXfrm>
        <a:off x="999729" y="3988285"/>
        <a:ext cx="1045267" cy="318678"/>
      </dsp:txXfrm>
    </dsp:sp>
    <dsp:sp modelId="{580D4EE8-B7C2-4113-AC1E-174B8C584AD0}">
      <dsp:nvSpPr>
        <dsp:cNvPr id="0" name=""/>
        <dsp:cNvSpPr/>
      </dsp:nvSpPr>
      <dsp:spPr>
        <a:xfrm>
          <a:off x="2254049" y="3988285"/>
          <a:ext cx="1045267" cy="31867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endParaRPr lang="en-US" sz="1000" kern="1200">
            <a:solidFill>
              <a:sysClr val="windowText" lastClr="000000"/>
            </a:solidFill>
            <a:latin typeface="Calibri"/>
            <a:ea typeface="+mn-ea"/>
            <a:cs typeface="+mn-cs"/>
          </a:endParaRPr>
        </a:p>
      </dsp:txBody>
      <dsp:txXfrm>
        <a:off x="2254049" y="3988285"/>
        <a:ext cx="1045267" cy="318678"/>
      </dsp:txXfrm>
    </dsp:sp>
    <dsp:sp modelId="{8DA0F253-D832-41B7-8D28-6A171B54B66A}">
      <dsp:nvSpPr>
        <dsp:cNvPr id="0" name=""/>
        <dsp:cNvSpPr/>
      </dsp:nvSpPr>
      <dsp:spPr>
        <a:xfrm>
          <a:off x="3508370" y="3988285"/>
          <a:ext cx="1045267" cy="31867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endParaRPr lang="en-US" sz="1000" kern="1200">
            <a:solidFill>
              <a:sysClr val="windowText" lastClr="000000"/>
            </a:solidFill>
            <a:latin typeface="Calibri"/>
            <a:ea typeface="+mn-ea"/>
            <a:cs typeface="+mn-cs"/>
          </a:endParaRPr>
        </a:p>
      </dsp:txBody>
      <dsp:txXfrm>
        <a:off x="3508370" y="3988285"/>
        <a:ext cx="1045267" cy="318678"/>
      </dsp:txXfrm>
    </dsp:sp>
    <dsp:sp modelId="{02735548-81FB-4C00-BC3B-4F60A7D52580}">
      <dsp:nvSpPr>
        <dsp:cNvPr id="0" name=""/>
        <dsp:cNvSpPr/>
      </dsp:nvSpPr>
      <dsp:spPr>
        <a:xfrm>
          <a:off x="4762690" y="3988285"/>
          <a:ext cx="1045267" cy="31867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endParaRPr lang="en-US" sz="1000" kern="1200">
            <a:solidFill>
              <a:sysClr val="windowText" lastClr="000000"/>
            </a:solidFill>
            <a:latin typeface="Calibri"/>
            <a:ea typeface="+mn-ea"/>
            <a:cs typeface="+mn-cs"/>
          </a:endParaRPr>
        </a:p>
      </dsp:txBody>
      <dsp:txXfrm>
        <a:off x="4762690" y="3988285"/>
        <a:ext cx="1045267" cy="318678"/>
      </dsp:txXfrm>
    </dsp:sp>
    <dsp:sp modelId="{91943300-1437-401D-B4E9-E4476316445E}">
      <dsp:nvSpPr>
        <dsp:cNvPr id="0" name=""/>
        <dsp:cNvSpPr/>
      </dsp:nvSpPr>
      <dsp:spPr>
        <a:xfrm>
          <a:off x="6017011" y="3988285"/>
          <a:ext cx="1045267" cy="318678"/>
        </a:xfrm>
        <a:prstGeom prst="rect">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endParaRPr lang="en-US" sz="1000" kern="1200"/>
        </a:p>
      </dsp:txBody>
      <dsp:txXfrm>
        <a:off x="6017011" y="3988285"/>
        <a:ext cx="1045267" cy="318678"/>
      </dsp:txXfrm>
    </dsp:sp>
    <dsp:sp modelId="{16537343-9D94-478D-B962-5C598C4CC5A0}">
      <dsp:nvSpPr>
        <dsp:cNvPr id="0" name=""/>
        <dsp:cNvSpPr/>
      </dsp:nvSpPr>
      <dsp:spPr>
        <a:xfrm>
          <a:off x="999729" y="4386634"/>
          <a:ext cx="1045267" cy="31867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endParaRPr lang="en-US" sz="1000" kern="1200">
            <a:solidFill>
              <a:sysClr val="windowText" lastClr="000000"/>
            </a:solidFill>
            <a:latin typeface="Calibri"/>
            <a:ea typeface="+mn-ea"/>
            <a:cs typeface="+mn-cs"/>
          </a:endParaRPr>
        </a:p>
      </dsp:txBody>
      <dsp:txXfrm>
        <a:off x="999729" y="4386634"/>
        <a:ext cx="1045267" cy="318678"/>
      </dsp:txXfrm>
    </dsp:sp>
    <dsp:sp modelId="{1AE2FDD1-02CE-4130-8873-95D6CB221AD8}">
      <dsp:nvSpPr>
        <dsp:cNvPr id="0" name=""/>
        <dsp:cNvSpPr/>
      </dsp:nvSpPr>
      <dsp:spPr>
        <a:xfrm>
          <a:off x="2254049" y="4386634"/>
          <a:ext cx="1045267" cy="31867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endParaRPr lang="en-US" sz="1000" kern="1200">
            <a:solidFill>
              <a:sysClr val="windowText" lastClr="000000"/>
            </a:solidFill>
            <a:latin typeface="Calibri"/>
            <a:ea typeface="+mn-ea"/>
            <a:cs typeface="+mn-cs"/>
          </a:endParaRPr>
        </a:p>
      </dsp:txBody>
      <dsp:txXfrm>
        <a:off x="2254049" y="4386634"/>
        <a:ext cx="1045267" cy="318678"/>
      </dsp:txXfrm>
    </dsp:sp>
    <dsp:sp modelId="{C95EBC75-9D46-479A-A70E-1F2791DD87A8}">
      <dsp:nvSpPr>
        <dsp:cNvPr id="0" name=""/>
        <dsp:cNvSpPr/>
      </dsp:nvSpPr>
      <dsp:spPr>
        <a:xfrm>
          <a:off x="3536947" y="4391433"/>
          <a:ext cx="1045267" cy="31867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endParaRPr lang="en-US" sz="1000" kern="1200">
            <a:solidFill>
              <a:sysClr val="windowText" lastClr="000000"/>
            </a:solidFill>
            <a:latin typeface="Calibri"/>
            <a:ea typeface="+mn-ea"/>
            <a:cs typeface="+mn-cs"/>
          </a:endParaRPr>
        </a:p>
      </dsp:txBody>
      <dsp:txXfrm>
        <a:off x="3536947" y="4391433"/>
        <a:ext cx="1045267" cy="318678"/>
      </dsp:txXfrm>
    </dsp:sp>
    <dsp:sp modelId="{177E92E2-5B3E-480E-85AD-15500ADCDA37}">
      <dsp:nvSpPr>
        <dsp:cNvPr id="0" name=""/>
        <dsp:cNvSpPr/>
      </dsp:nvSpPr>
      <dsp:spPr>
        <a:xfrm>
          <a:off x="4762690" y="4386634"/>
          <a:ext cx="1045267" cy="318678"/>
        </a:xfrm>
        <a:prstGeom prst="rect">
          <a:avLst/>
        </a:prstGeom>
        <a:gradFill rotWithShape="0">
          <a:gsLst>
            <a:gs pos="0">
              <a:srgbClr val="4F81BD">
                <a:hueOff val="0"/>
                <a:satOff val="0"/>
                <a:lumOff val="0"/>
                <a:alphaOff val="0"/>
                <a:tint val="50000"/>
                <a:satMod val="300000"/>
              </a:srgbClr>
            </a:gs>
            <a:gs pos="35000">
              <a:srgbClr val="4F81BD">
                <a:hueOff val="0"/>
                <a:satOff val="0"/>
                <a:lumOff val="0"/>
                <a:alphaOff val="0"/>
                <a:tint val="37000"/>
                <a:satMod val="300000"/>
              </a:srgbClr>
            </a:gs>
            <a:gs pos="100000">
              <a:srgbClr val="4F81BD">
                <a:hueOff val="0"/>
                <a:satOff val="0"/>
                <a:lumOff val="0"/>
                <a:alphaOff val="0"/>
                <a:tint val="15000"/>
                <a:satMod val="350000"/>
              </a:srgb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endParaRPr lang="en-US" sz="1000" kern="1200">
            <a:solidFill>
              <a:sysClr val="windowText" lastClr="000000"/>
            </a:solidFill>
            <a:latin typeface="Calibri"/>
            <a:ea typeface="+mn-ea"/>
            <a:cs typeface="+mn-cs"/>
          </a:endParaRPr>
        </a:p>
      </dsp:txBody>
      <dsp:txXfrm>
        <a:off x="4762690" y="4386634"/>
        <a:ext cx="1045267" cy="318678"/>
      </dsp:txXfrm>
    </dsp:sp>
    <dsp:sp modelId="{F6DA7D10-CB07-499C-AEC2-A1C5172805BE}">
      <dsp:nvSpPr>
        <dsp:cNvPr id="0" name=""/>
        <dsp:cNvSpPr/>
      </dsp:nvSpPr>
      <dsp:spPr>
        <a:xfrm>
          <a:off x="6017011" y="4386634"/>
          <a:ext cx="1045267" cy="318678"/>
        </a:xfrm>
        <a:prstGeom prst="rect">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endParaRPr lang="en-US" sz="1000" kern="1200"/>
        </a:p>
      </dsp:txBody>
      <dsp:txXfrm>
        <a:off x="6017011" y="4386634"/>
        <a:ext cx="1045267" cy="318678"/>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FFE5447-F6EC-4A14-9F9E-FC9EEBEBBF30}">
      <dsp:nvSpPr>
        <dsp:cNvPr id="0" name=""/>
        <dsp:cNvSpPr/>
      </dsp:nvSpPr>
      <dsp:spPr>
        <a:xfrm>
          <a:off x="9248093" y="2735312"/>
          <a:ext cx="131300" cy="183689"/>
        </a:xfrm>
        <a:custGeom>
          <a:avLst/>
          <a:gdLst/>
          <a:ahLst/>
          <a:cxnLst/>
          <a:rect l="0" t="0" r="0" b="0"/>
          <a:pathLst>
            <a:path>
              <a:moveTo>
                <a:pt x="131300" y="0"/>
              </a:moveTo>
              <a:lnTo>
                <a:pt x="131300" y="108192"/>
              </a:lnTo>
              <a:lnTo>
                <a:pt x="0" y="108192"/>
              </a:lnTo>
              <a:lnTo>
                <a:pt x="0" y="18368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A07D5273-7860-4FDA-95B2-340857690BEB}">
      <dsp:nvSpPr>
        <dsp:cNvPr id="0" name=""/>
        <dsp:cNvSpPr/>
      </dsp:nvSpPr>
      <dsp:spPr>
        <a:xfrm>
          <a:off x="6636545" y="1917649"/>
          <a:ext cx="2742848" cy="300162"/>
        </a:xfrm>
        <a:custGeom>
          <a:avLst/>
          <a:gdLst/>
          <a:ahLst/>
          <a:cxnLst/>
          <a:rect l="0" t="0" r="0" b="0"/>
          <a:pathLst>
            <a:path>
              <a:moveTo>
                <a:pt x="0" y="0"/>
              </a:moveTo>
              <a:lnTo>
                <a:pt x="0" y="224665"/>
              </a:lnTo>
              <a:lnTo>
                <a:pt x="2742848" y="224665"/>
              </a:lnTo>
              <a:lnTo>
                <a:pt x="2742848" y="300162"/>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C176365-5E04-419B-8067-EA61669E7343}">
      <dsp:nvSpPr>
        <dsp:cNvPr id="0" name=""/>
        <dsp:cNvSpPr/>
      </dsp:nvSpPr>
      <dsp:spPr>
        <a:xfrm>
          <a:off x="8333934" y="2672166"/>
          <a:ext cx="91440" cy="237017"/>
        </a:xfrm>
        <a:custGeom>
          <a:avLst/>
          <a:gdLst/>
          <a:ahLst/>
          <a:cxnLst/>
          <a:rect l="0" t="0" r="0" b="0"/>
          <a:pathLst>
            <a:path>
              <a:moveTo>
                <a:pt x="70071" y="0"/>
              </a:moveTo>
              <a:lnTo>
                <a:pt x="70071" y="161520"/>
              </a:lnTo>
              <a:lnTo>
                <a:pt x="45720" y="161520"/>
              </a:lnTo>
              <a:lnTo>
                <a:pt x="45720" y="23701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77AACC8A-A84A-4C6E-96CF-34E6565FC4BD}">
      <dsp:nvSpPr>
        <dsp:cNvPr id="0" name=""/>
        <dsp:cNvSpPr/>
      </dsp:nvSpPr>
      <dsp:spPr>
        <a:xfrm>
          <a:off x="6636545" y="1917649"/>
          <a:ext cx="1767459" cy="237017"/>
        </a:xfrm>
        <a:custGeom>
          <a:avLst/>
          <a:gdLst/>
          <a:ahLst/>
          <a:cxnLst/>
          <a:rect l="0" t="0" r="0" b="0"/>
          <a:pathLst>
            <a:path>
              <a:moveTo>
                <a:pt x="0" y="0"/>
              </a:moveTo>
              <a:lnTo>
                <a:pt x="0" y="161520"/>
              </a:lnTo>
              <a:lnTo>
                <a:pt x="1767459" y="161520"/>
              </a:lnTo>
              <a:lnTo>
                <a:pt x="1767459" y="237017"/>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72C15A06-5F08-41D8-8F37-B6FDCF9BDC22}">
      <dsp:nvSpPr>
        <dsp:cNvPr id="0" name=""/>
        <dsp:cNvSpPr/>
      </dsp:nvSpPr>
      <dsp:spPr>
        <a:xfrm>
          <a:off x="6885561" y="2672166"/>
          <a:ext cx="498031" cy="237017"/>
        </a:xfrm>
        <a:custGeom>
          <a:avLst/>
          <a:gdLst/>
          <a:ahLst/>
          <a:cxnLst/>
          <a:rect l="0" t="0" r="0" b="0"/>
          <a:pathLst>
            <a:path>
              <a:moveTo>
                <a:pt x="0" y="0"/>
              </a:moveTo>
              <a:lnTo>
                <a:pt x="0" y="161520"/>
              </a:lnTo>
              <a:lnTo>
                <a:pt x="498031" y="161520"/>
              </a:lnTo>
              <a:lnTo>
                <a:pt x="498031" y="23701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79B3C5A1-A25A-489C-9363-C6EC1C6B5636}">
      <dsp:nvSpPr>
        <dsp:cNvPr id="0" name=""/>
        <dsp:cNvSpPr/>
      </dsp:nvSpPr>
      <dsp:spPr>
        <a:xfrm>
          <a:off x="6392044" y="2672166"/>
          <a:ext cx="493516" cy="255694"/>
        </a:xfrm>
        <a:custGeom>
          <a:avLst/>
          <a:gdLst/>
          <a:ahLst/>
          <a:cxnLst/>
          <a:rect l="0" t="0" r="0" b="0"/>
          <a:pathLst>
            <a:path>
              <a:moveTo>
                <a:pt x="493516" y="0"/>
              </a:moveTo>
              <a:lnTo>
                <a:pt x="493516" y="180197"/>
              </a:lnTo>
              <a:lnTo>
                <a:pt x="0" y="180197"/>
              </a:lnTo>
              <a:lnTo>
                <a:pt x="0" y="255694"/>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8958162D-8EB8-4E02-8D01-AF78C36CFAD1}">
      <dsp:nvSpPr>
        <dsp:cNvPr id="0" name=""/>
        <dsp:cNvSpPr/>
      </dsp:nvSpPr>
      <dsp:spPr>
        <a:xfrm>
          <a:off x="6636545" y="1917649"/>
          <a:ext cx="249015" cy="237017"/>
        </a:xfrm>
        <a:custGeom>
          <a:avLst/>
          <a:gdLst/>
          <a:ahLst/>
          <a:cxnLst/>
          <a:rect l="0" t="0" r="0" b="0"/>
          <a:pathLst>
            <a:path>
              <a:moveTo>
                <a:pt x="0" y="0"/>
              </a:moveTo>
              <a:lnTo>
                <a:pt x="0" y="161520"/>
              </a:lnTo>
              <a:lnTo>
                <a:pt x="249015" y="161520"/>
              </a:lnTo>
              <a:lnTo>
                <a:pt x="249015" y="237017"/>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275FA681-5C99-4645-94ED-7FE6805161F2}">
      <dsp:nvSpPr>
        <dsp:cNvPr id="0" name=""/>
        <dsp:cNvSpPr/>
      </dsp:nvSpPr>
      <dsp:spPr>
        <a:xfrm>
          <a:off x="5345748" y="3426684"/>
          <a:ext cx="91440" cy="237017"/>
        </a:xfrm>
        <a:custGeom>
          <a:avLst/>
          <a:gdLst/>
          <a:ahLst/>
          <a:cxnLst/>
          <a:rect l="0" t="0" r="0" b="0"/>
          <a:pathLst>
            <a:path>
              <a:moveTo>
                <a:pt x="45720" y="0"/>
              </a:moveTo>
              <a:lnTo>
                <a:pt x="45720" y="23701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2A7E3563-C463-42A3-BA56-0E9726716CFD}">
      <dsp:nvSpPr>
        <dsp:cNvPr id="0" name=""/>
        <dsp:cNvSpPr/>
      </dsp:nvSpPr>
      <dsp:spPr>
        <a:xfrm>
          <a:off x="5345748" y="2672166"/>
          <a:ext cx="91440" cy="237017"/>
        </a:xfrm>
        <a:custGeom>
          <a:avLst/>
          <a:gdLst/>
          <a:ahLst/>
          <a:cxnLst/>
          <a:rect l="0" t="0" r="0" b="0"/>
          <a:pathLst>
            <a:path>
              <a:moveTo>
                <a:pt x="45720" y="0"/>
              </a:moveTo>
              <a:lnTo>
                <a:pt x="45720" y="23701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FA1D4DC-AE81-4458-854D-D8D3EDB8AF7E}">
      <dsp:nvSpPr>
        <dsp:cNvPr id="0" name=""/>
        <dsp:cNvSpPr/>
      </dsp:nvSpPr>
      <dsp:spPr>
        <a:xfrm>
          <a:off x="5391468" y="1917649"/>
          <a:ext cx="1245077" cy="237017"/>
        </a:xfrm>
        <a:custGeom>
          <a:avLst/>
          <a:gdLst/>
          <a:ahLst/>
          <a:cxnLst/>
          <a:rect l="0" t="0" r="0" b="0"/>
          <a:pathLst>
            <a:path>
              <a:moveTo>
                <a:pt x="1245077" y="0"/>
              </a:moveTo>
              <a:lnTo>
                <a:pt x="1245077" y="161520"/>
              </a:lnTo>
              <a:lnTo>
                <a:pt x="0" y="161520"/>
              </a:lnTo>
              <a:lnTo>
                <a:pt x="0" y="237017"/>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6E9B3797-A3D8-4F8F-9975-B8DC7F475B63}">
      <dsp:nvSpPr>
        <dsp:cNvPr id="0" name=""/>
        <dsp:cNvSpPr/>
      </dsp:nvSpPr>
      <dsp:spPr>
        <a:xfrm>
          <a:off x="3897374" y="2678878"/>
          <a:ext cx="498031" cy="230305"/>
        </a:xfrm>
        <a:custGeom>
          <a:avLst/>
          <a:gdLst/>
          <a:ahLst/>
          <a:cxnLst/>
          <a:rect l="0" t="0" r="0" b="0"/>
          <a:pathLst>
            <a:path>
              <a:moveTo>
                <a:pt x="0" y="0"/>
              </a:moveTo>
              <a:lnTo>
                <a:pt x="0" y="154808"/>
              </a:lnTo>
              <a:lnTo>
                <a:pt x="498031" y="154808"/>
              </a:lnTo>
              <a:lnTo>
                <a:pt x="498031" y="2303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A88A5124-7C22-45DA-97EC-2BCE8F015D5A}">
      <dsp:nvSpPr>
        <dsp:cNvPr id="0" name=""/>
        <dsp:cNvSpPr/>
      </dsp:nvSpPr>
      <dsp:spPr>
        <a:xfrm>
          <a:off x="3353623" y="3426684"/>
          <a:ext cx="91440" cy="237017"/>
        </a:xfrm>
        <a:custGeom>
          <a:avLst/>
          <a:gdLst/>
          <a:ahLst/>
          <a:cxnLst/>
          <a:rect l="0" t="0" r="0" b="0"/>
          <a:pathLst>
            <a:path>
              <a:moveTo>
                <a:pt x="75172" y="0"/>
              </a:moveTo>
              <a:lnTo>
                <a:pt x="75172" y="161520"/>
              </a:lnTo>
              <a:lnTo>
                <a:pt x="45720" y="161520"/>
              </a:lnTo>
              <a:lnTo>
                <a:pt x="45720" y="23701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0758A95-F632-4C15-9D5F-0CE1317FD180}">
      <dsp:nvSpPr>
        <dsp:cNvPr id="0" name=""/>
        <dsp:cNvSpPr/>
      </dsp:nvSpPr>
      <dsp:spPr>
        <a:xfrm>
          <a:off x="3428796" y="2678878"/>
          <a:ext cx="468578" cy="230305"/>
        </a:xfrm>
        <a:custGeom>
          <a:avLst/>
          <a:gdLst/>
          <a:ahLst/>
          <a:cxnLst/>
          <a:rect l="0" t="0" r="0" b="0"/>
          <a:pathLst>
            <a:path>
              <a:moveTo>
                <a:pt x="468578" y="0"/>
              </a:moveTo>
              <a:lnTo>
                <a:pt x="468578" y="154808"/>
              </a:lnTo>
              <a:lnTo>
                <a:pt x="0" y="154808"/>
              </a:lnTo>
              <a:lnTo>
                <a:pt x="0" y="23030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8C8A57FC-90AC-433D-816D-C19876C0C064}">
      <dsp:nvSpPr>
        <dsp:cNvPr id="0" name=""/>
        <dsp:cNvSpPr/>
      </dsp:nvSpPr>
      <dsp:spPr>
        <a:xfrm>
          <a:off x="3897374" y="1917649"/>
          <a:ext cx="2739170" cy="243729"/>
        </a:xfrm>
        <a:custGeom>
          <a:avLst/>
          <a:gdLst/>
          <a:ahLst/>
          <a:cxnLst/>
          <a:rect l="0" t="0" r="0" b="0"/>
          <a:pathLst>
            <a:path>
              <a:moveTo>
                <a:pt x="2739170" y="0"/>
              </a:moveTo>
              <a:lnTo>
                <a:pt x="2739170" y="168232"/>
              </a:lnTo>
              <a:lnTo>
                <a:pt x="0" y="168232"/>
              </a:lnTo>
              <a:lnTo>
                <a:pt x="0" y="243729"/>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8BE2392-6636-46C3-AC57-3B8634CD0FC5}">
      <dsp:nvSpPr>
        <dsp:cNvPr id="0" name=""/>
        <dsp:cNvSpPr/>
      </dsp:nvSpPr>
      <dsp:spPr>
        <a:xfrm>
          <a:off x="1879415" y="2663581"/>
          <a:ext cx="523866" cy="245602"/>
        </a:xfrm>
        <a:custGeom>
          <a:avLst/>
          <a:gdLst/>
          <a:ahLst/>
          <a:cxnLst/>
          <a:rect l="0" t="0" r="0" b="0"/>
          <a:pathLst>
            <a:path>
              <a:moveTo>
                <a:pt x="0" y="0"/>
              </a:moveTo>
              <a:lnTo>
                <a:pt x="0" y="170105"/>
              </a:lnTo>
              <a:lnTo>
                <a:pt x="523866" y="170105"/>
              </a:lnTo>
              <a:lnTo>
                <a:pt x="523866" y="245602"/>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1928D79-E717-40AD-A5A5-534105EBFE89}">
      <dsp:nvSpPr>
        <dsp:cNvPr id="0" name=""/>
        <dsp:cNvSpPr/>
      </dsp:nvSpPr>
      <dsp:spPr>
        <a:xfrm>
          <a:off x="1361499" y="3426684"/>
          <a:ext cx="91440" cy="237017"/>
        </a:xfrm>
        <a:custGeom>
          <a:avLst/>
          <a:gdLst/>
          <a:ahLst/>
          <a:cxnLst/>
          <a:rect l="0" t="0" r="0" b="0"/>
          <a:pathLst>
            <a:path>
              <a:moveTo>
                <a:pt x="45720" y="0"/>
              </a:moveTo>
              <a:lnTo>
                <a:pt x="45720" y="23701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4F41581-A1AE-4D11-917D-40CFE1E919C8}">
      <dsp:nvSpPr>
        <dsp:cNvPr id="0" name=""/>
        <dsp:cNvSpPr/>
      </dsp:nvSpPr>
      <dsp:spPr>
        <a:xfrm>
          <a:off x="1407219" y="2663581"/>
          <a:ext cx="472195" cy="245602"/>
        </a:xfrm>
        <a:custGeom>
          <a:avLst/>
          <a:gdLst/>
          <a:ahLst/>
          <a:cxnLst/>
          <a:rect l="0" t="0" r="0" b="0"/>
          <a:pathLst>
            <a:path>
              <a:moveTo>
                <a:pt x="472195" y="0"/>
              </a:moveTo>
              <a:lnTo>
                <a:pt x="472195" y="170105"/>
              </a:lnTo>
              <a:lnTo>
                <a:pt x="0" y="170105"/>
              </a:lnTo>
              <a:lnTo>
                <a:pt x="0" y="245602"/>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AE036D5-A14C-4BD2-8241-0BAA302C377A}">
      <dsp:nvSpPr>
        <dsp:cNvPr id="0" name=""/>
        <dsp:cNvSpPr/>
      </dsp:nvSpPr>
      <dsp:spPr>
        <a:xfrm>
          <a:off x="1879415" y="2663581"/>
          <a:ext cx="3447319" cy="211872"/>
        </a:xfrm>
        <a:custGeom>
          <a:avLst/>
          <a:gdLst/>
          <a:ahLst/>
          <a:cxnLst/>
          <a:rect l="0" t="0" r="0" b="0"/>
          <a:pathLst>
            <a:path>
              <a:moveTo>
                <a:pt x="0" y="0"/>
              </a:moveTo>
              <a:lnTo>
                <a:pt x="0" y="136375"/>
              </a:lnTo>
              <a:lnTo>
                <a:pt x="3447319" y="136375"/>
              </a:lnTo>
              <a:lnTo>
                <a:pt x="3447319" y="211872"/>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7FC470FA-BB95-4BC5-A57E-0CD22ACBA537}">
      <dsp:nvSpPr>
        <dsp:cNvPr id="0" name=""/>
        <dsp:cNvSpPr/>
      </dsp:nvSpPr>
      <dsp:spPr>
        <a:xfrm>
          <a:off x="1879415" y="1875623"/>
          <a:ext cx="1797891" cy="270458"/>
        </a:xfrm>
        <a:custGeom>
          <a:avLst/>
          <a:gdLst/>
          <a:ahLst/>
          <a:cxnLst/>
          <a:rect l="0" t="0" r="0" b="0"/>
          <a:pathLst>
            <a:path>
              <a:moveTo>
                <a:pt x="1797891" y="0"/>
              </a:moveTo>
              <a:lnTo>
                <a:pt x="1797891" y="194961"/>
              </a:lnTo>
              <a:lnTo>
                <a:pt x="0" y="194961"/>
              </a:lnTo>
              <a:lnTo>
                <a:pt x="0" y="270458"/>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EA8C6AA-E173-45A4-A559-E93AFCADD9CF}">
      <dsp:nvSpPr>
        <dsp:cNvPr id="0" name=""/>
        <dsp:cNvSpPr/>
      </dsp:nvSpPr>
      <dsp:spPr>
        <a:xfrm>
          <a:off x="3269826" y="1358124"/>
          <a:ext cx="814959" cy="517499"/>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8D718F0D-02DE-4452-918E-567C2A4AEE3E}">
      <dsp:nvSpPr>
        <dsp:cNvPr id="0" name=""/>
        <dsp:cNvSpPr/>
      </dsp:nvSpPr>
      <dsp:spPr>
        <a:xfrm>
          <a:off x="3360377" y="1444147"/>
          <a:ext cx="814959" cy="517499"/>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en-US" sz="900" kern="1200"/>
            <a:t>Mayor</a:t>
          </a:r>
        </a:p>
      </dsp:txBody>
      <dsp:txXfrm>
        <a:off x="3375534" y="1459304"/>
        <a:ext cx="784645" cy="487185"/>
      </dsp:txXfrm>
    </dsp:sp>
    <dsp:sp modelId="{6AE3C952-6E60-4B9F-A889-379EEE31BF07}">
      <dsp:nvSpPr>
        <dsp:cNvPr id="0" name=""/>
        <dsp:cNvSpPr/>
      </dsp:nvSpPr>
      <dsp:spPr>
        <a:xfrm>
          <a:off x="1471935" y="2146082"/>
          <a:ext cx="814959" cy="517499"/>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41D6F83E-3A24-4F52-92E0-A8C1D45023BB}">
      <dsp:nvSpPr>
        <dsp:cNvPr id="0" name=""/>
        <dsp:cNvSpPr/>
      </dsp:nvSpPr>
      <dsp:spPr>
        <a:xfrm>
          <a:off x="1562486" y="2232105"/>
          <a:ext cx="814959" cy="517499"/>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en-US" sz="900" kern="1200"/>
            <a:t>Finance/Clerk</a:t>
          </a:r>
        </a:p>
      </dsp:txBody>
      <dsp:txXfrm>
        <a:off x="1577643" y="2247262"/>
        <a:ext cx="784645" cy="487185"/>
      </dsp:txXfrm>
    </dsp:sp>
    <dsp:sp modelId="{AEBC0A54-08B3-4468-AF02-B2115E8620EC}">
      <dsp:nvSpPr>
        <dsp:cNvPr id="0" name=""/>
        <dsp:cNvSpPr/>
      </dsp:nvSpPr>
      <dsp:spPr>
        <a:xfrm>
          <a:off x="4919254" y="2875453"/>
          <a:ext cx="814959" cy="517499"/>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B913FF0A-DC78-46D4-A1D1-F8E4F5868AF7}">
      <dsp:nvSpPr>
        <dsp:cNvPr id="0" name=""/>
        <dsp:cNvSpPr/>
      </dsp:nvSpPr>
      <dsp:spPr>
        <a:xfrm>
          <a:off x="5009805" y="2961477"/>
          <a:ext cx="814959" cy="517499"/>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endParaRPr lang="en-US" sz="900" kern="1200"/>
        </a:p>
      </dsp:txBody>
      <dsp:txXfrm>
        <a:off x="5024962" y="2976634"/>
        <a:ext cx="784645" cy="487185"/>
      </dsp:txXfrm>
    </dsp:sp>
    <dsp:sp modelId="{B2123DC5-809E-4206-9F1A-9C9858F8E5F0}">
      <dsp:nvSpPr>
        <dsp:cNvPr id="0" name=""/>
        <dsp:cNvSpPr/>
      </dsp:nvSpPr>
      <dsp:spPr>
        <a:xfrm>
          <a:off x="999739" y="2909184"/>
          <a:ext cx="814959" cy="517499"/>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A3D7F9BB-6099-4DB7-8119-4AE07E2BBEBB}">
      <dsp:nvSpPr>
        <dsp:cNvPr id="0" name=""/>
        <dsp:cNvSpPr/>
      </dsp:nvSpPr>
      <dsp:spPr>
        <a:xfrm>
          <a:off x="1090290" y="2995208"/>
          <a:ext cx="814959" cy="517499"/>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endParaRPr lang="en-US" sz="900" kern="1200"/>
        </a:p>
      </dsp:txBody>
      <dsp:txXfrm>
        <a:off x="1105447" y="3010365"/>
        <a:ext cx="784645" cy="487185"/>
      </dsp:txXfrm>
    </dsp:sp>
    <dsp:sp modelId="{08527D62-9431-4735-B8F2-A2C1FC99D91E}">
      <dsp:nvSpPr>
        <dsp:cNvPr id="0" name=""/>
        <dsp:cNvSpPr/>
      </dsp:nvSpPr>
      <dsp:spPr>
        <a:xfrm>
          <a:off x="999739" y="3663701"/>
          <a:ext cx="814959" cy="517499"/>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F2860033-FD46-458C-B4D1-087ECDBB3C47}">
      <dsp:nvSpPr>
        <dsp:cNvPr id="0" name=""/>
        <dsp:cNvSpPr/>
      </dsp:nvSpPr>
      <dsp:spPr>
        <a:xfrm>
          <a:off x="1090290" y="3749725"/>
          <a:ext cx="814959" cy="517499"/>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endParaRPr lang="en-US" sz="900" kern="1200"/>
        </a:p>
      </dsp:txBody>
      <dsp:txXfrm>
        <a:off x="1105447" y="3764882"/>
        <a:ext cx="784645" cy="487185"/>
      </dsp:txXfrm>
    </dsp:sp>
    <dsp:sp modelId="{28B80D85-E6EB-4560-94AC-E92C0CFF5513}">
      <dsp:nvSpPr>
        <dsp:cNvPr id="0" name=""/>
        <dsp:cNvSpPr/>
      </dsp:nvSpPr>
      <dsp:spPr>
        <a:xfrm>
          <a:off x="1995801" y="2909184"/>
          <a:ext cx="814959" cy="517499"/>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7A2E2483-F458-416A-BC51-58F1A1DFA90B}">
      <dsp:nvSpPr>
        <dsp:cNvPr id="0" name=""/>
        <dsp:cNvSpPr/>
      </dsp:nvSpPr>
      <dsp:spPr>
        <a:xfrm>
          <a:off x="2086352" y="2995208"/>
          <a:ext cx="814959" cy="517499"/>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endParaRPr lang="en-US" sz="900" kern="1200"/>
        </a:p>
      </dsp:txBody>
      <dsp:txXfrm>
        <a:off x="2101509" y="3010365"/>
        <a:ext cx="784645" cy="487185"/>
      </dsp:txXfrm>
    </dsp:sp>
    <dsp:sp modelId="{27CCFB92-3D74-492B-ACE5-FC95AEAD6C31}">
      <dsp:nvSpPr>
        <dsp:cNvPr id="0" name=""/>
        <dsp:cNvSpPr/>
      </dsp:nvSpPr>
      <dsp:spPr>
        <a:xfrm>
          <a:off x="6229065" y="1400150"/>
          <a:ext cx="814959" cy="517499"/>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E9BDFB87-D932-498D-BD70-72591819666B}">
      <dsp:nvSpPr>
        <dsp:cNvPr id="0" name=""/>
        <dsp:cNvSpPr/>
      </dsp:nvSpPr>
      <dsp:spPr>
        <a:xfrm>
          <a:off x="6319616" y="1486173"/>
          <a:ext cx="814959" cy="517499"/>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en-US" sz="900" kern="1200"/>
            <a:t>Council</a:t>
          </a:r>
        </a:p>
      </dsp:txBody>
      <dsp:txXfrm>
        <a:off x="6334773" y="1501330"/>
        <a:ext cx="784645" cy="487185"/>
      </dsp:txXfrm>
    </dsp:sp>
    <dsp:sp modelId="{B6C749E5-AC8B-4CE3-A254-5B96779E3294}">
      <dsp:nvSpPr>
        <dsp:cNvPr id="0" name=""/>
        <dsp:cNvSpPr/>
      </dsp:nvSpPr>
      <dsp:spPr>
        <a:xfrm>
          <a:off x="3489894" y="2161379"/>
          <a:ext cx="814959" cy="517499"/>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50149DEE-DB36-4E2B-9799-AF911D080DB8}">
      <dsp:nvSpPr>
        <dsp:cNvPr id="0" name=""/>
        <dsp:cNvSpPr/>
      </dsp:nvSpPr>
      <dsp:spPr>
        <a:xfrm>
          <a:off x="3580445" y="2247402"/>
          <a:ext cx="814959" cy="517499"/>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en-US" sz="900" kern="1200"/>
            <a:t>Public Works</a:t>
          </a:r>
        </a:p>
      </dsp:txBody>
      <dsp:txXfrm>
        <a:off x="3595602" y="2262559"/>
        <a:ext cx="784645" cy="487185"/>
      </dsp:txXfrm>
    </dsp:sp>
    <dsp:sp modelId="{71330F4A-0D14-44A6-B093-B75CBE9B001F}">
      <dsp:nvSpPr>
        <dsp:cNvPr id="0" name=""/>
        <dsp:cNvSpPr/>
      </dsp:nvSpPr>
      <dsp:spPr>
        <a:xfrm>
          <a:off x="3021316" y="2909184"/>
          <a:ext cx="814959" cy="517499"/>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3700CEC6-3D8A-4E4C-953E-539C324400D8}">
      <dsp:nvSpPr>
        <dsp:cNvPr id="0" name=""/>
        <dsp:cNvSpPr/>
      </dsp:nvSpPr>
      <dsp:spPr>
        <a:xfrm>
          <a:off x="3111867" y="2995208"/>
          <a:ext cx="814959" cy="517499"/>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endParaRPr lang="en-US" sz="900" kern="1200"/>
        </a:p>
      </dsp:txBody>
      <dsp:txXfrm>
        <a:off x="3127024" y="3010365"/>
        <a:ext cx="784645" cy="487185"/>
      </dsp:txXfrm>
    </dsp:sp>
    <dsp:sp modelId="{9A1D446D-BD79-40CF-AAA2-94F3A933181C}">
      <dsp:nvSpPr>
        <dsp:cNvPr id="0" name=""/>
        <dsp:cNvSpPr/>
      </dsp:nvSpPr>
      <dsp:spPr>
        <a:xfrm>
          <a:off x="2991863" y="3663701"/>
          <a:ext cx="814959" cy="517499"/>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602FDF71-1BA5-433A-829E-C7BC4D4A3891}">
      <dsp:nvSpPr>
        <dsp:cNvPr id="0" name=""/>
        <dsp:cNvSpPr/>
      </dsp:nvSpPr>
      <dsp:spPr>
        <a:xfrm>
          <a:off x="3082414" y="3749725"/>
          <a:ext cx="814959" cy="517499"/>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endParaRPr lang="en-US" sz="900" kern="1200"/>
        </a:p>
      </dsp:txBody>
      <dsp:txXfrm>
        <a:off x="3097571" y="3764882"/>
        <a:ext cx="784645" cy="487185"/>
      </dsp:txXfrm>
    </dsp:sp>
    <dsp:sp modelId="{95410148-C828-4CA0-A2ED-5CCC7453EE1E}">
      <dsp:nvSpPr>
        <dsp:cNvPr id="0" name=""/>
        <dsp:cNvSpPr/>
      </dsp:nvSpPr>
      <dsp:spPr>
        <a:xfrm>
          <a:off x="3987925" y="2909184"/>
          <a:ext cx="814959" cy="517499"/>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DFB938E7-FE74-46B8-99E1-ABADB41BE608}">
      <dsp:nvSpPr>
        <dsp:cNvPr id="0" name=""/>
        <dsp:cNvSpPr/>
      </dsp:nvSpPr>
      <dsp:spPr>
        <a:xfrm>
          <a:off x="4078477" y="2995208"/>
          <a:ext cx="814959" cy="517499"/>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endParaRPr lang="en-US" sz="900" kern="1200"/>
        </a:p>
      </dsp:txBody>
      <dsp:txXfrm>
        <a:off x="4093634" y="3010365"/>
        <a:ext cx="784645" cy="487185"/>
      </dsp:txXfrm>
    </dsp:sp>
    <dsp:sp modelId="{F2F22CD9-5A2D-4718-9689-340903917A4E}">
      <dsp:nvSpPr>
        <dsp:cNvPr id="0" name=""/>
        <dsp:cNvSpPr/>
      </dsp:nvSpPr>
      <dsp:spPr>
        <a:xfrm>
          <a:off x="4983988" y="2154667"/>
          <a:ext cx="814959" cy="517499"/>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FC81E27D-DBA2-49F3-A726-284D047CE454}">
      <dsp:nvSpPr>
        <dsp:cNvPr id="0" name=""/>
        <dsp:cNvSpPr/>
      </dsp:nvSpPr>
      <dsp:spPr>
        <a:xfrm>
          <a:off x="5074539" y="2240690"/>
          <a:ext cx="814959" cy="517499"/>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en-US" sz="900" kern="1200"/>
            <a:t>Fire</a:t>
          </a:r>
        </a:p>
      </dsp:txBody>
      <dsp:txXfrm>
        <a:off x="5089696" y="2255847"/>
        <a:ext cx="784645" cy="487185"/>
      </dsp:txXfrm>
    </dsp:sp>
    <dsp:sp modelId="{C8B1E582-BA2B-4556-A829-33558C27E099}">
      <dsp:nvSpPr>
        <dsp:cNvPr id="0" name=""/>
        <dsp:cNvSpPr/>
      </dsp:nvSpPr>
      <dsp:spPr>
        <a:xfrm>
          <a:off x="4983988" y="2909184"/>
          <a:ext cx="814959" cy="517499"/>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3314D293-5500-4943-B8FD-9D99B1846B9D}">
      <dsp:nvSpPr>
        <dsp:cNvPr id="0" name=""/>
        <dsp:cNvSpPr/>
      </dsp:nvSpPr>
      <dsp:spPr>
        <a:xfrm>
          <a:off x="5074539" y="2995208"/>
          <a:ext cx="814959" cy="517499"/>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endParaRPr lang="en-US" sz="900" kern="1200"/>
        </a:p>
      </dsp:txBody>
      <dsp:txXfrm>
        <a:off x="5089696" y="3010365"/>
        <a:ext cx="784645" cy="487185"/>
      </dsp:txXfrm>
    </dsp:sp>
    <dsp:sp modelId="{6CEADCD8-8ABA-4D2E-B82E-9A92E72B6E46}">
      <dsp:nvSpPr>
        <dsp:cNvPr id="0" name=""/>
        <dsp:cNvSpPr/>
      </dsp:nvSpPr>
      <dsp:spPr>
        <a:xfrm>
          <a:off x="4983988" y="3663701"/>
          <a:ext cx="814959" cy="517499"/>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294953A0-3818-469A-9ECC-21162BA88005}">
      <dsp:nvSpPr>
        <dsp:cNvPr id="0" name=""/>
        <dsp:cNvSpPr/>
      </dsp:nvSpPr>
      <dsp:spPr>
        <a:xfrm>
          <a:off x="5074539" y="3749725"/>
          <a:ext cx="814959" cy="517499"/>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endParaRPr lang="en-US" sz="900" kern="1200"/>
        </a:p>
      </dsp:txBody>
      <dsp:txXfrm>
        <a:off x="5089696" y="3764882"/>
        <a:ext cx="784645" cy="487185"/>
      </dsp:txXfrm>
    </dsp:sp>
    <dsp:sp modelId="{4D6E706E-F9FE-4982-A1F5-B579C3339C35}">
      <dsp:nvSpPr>
        <dsp:cNvPr id="0" name=""/>
        <dsp:cNvSpPr/>
      </dsp:nvSpPr>
      <dsp:spPr>
        <a:xfrm>
          <a:off x="6478081" y="2154667"/>
          <a:ext cx="814959" cy="517499"/>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1E6C57B6-E261-4C67-945E-3F72FC97EC18}">
      <dsp:nvSpPr>
        <dsp:cNvPr id="0" name=""/>
        <dsp:cNvSpPr/>
      </dsp:nvSpPr>
      <dsp:spPr>
        <a:xfrm>
          <a:off x="6568632" y="2240690"/>
          <a:ext cx="814959" cy="517499"/>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en-US" sz="900" kern="1200"/>
            <a:t>Police</a:t>
          </a:r>
        </a:p>
      </dsp:txBody>
      <dsp:txXfrm>
        <a:off x="6583789" y="2255847"/>
        <a:ext cx="784645" cy="487185"/>
      </dsp:txXfrm>
    </dsp:sp>
    <dsp:sp modelId="{04782A32-B591-486E-8E1A-2B288C002198}">
      <dsp:nvSpPr>
        <dsp:cNvPr id="0" name=""/>
        <dsp:cNvSpPr/>
      </dsp:nvSpPr>
      <dsp:spPr>
        <a:xfrm>
          <a:off x="5984565" y="2927861"/>
          <a:ext cx="814959" cy="517499"/>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6850A817-CE9A-4224-8A87-C8525046CFAE}">
      <dsp:nvSpPr>
        <dsp:cNvPr id="0" name=""/>
        <dsp:cNvSpPr/>
      </dsp:nvSpPr>
      <dsp:spPr>
        <a:xfrm>
          <a:off x="6075116" y="3013884"/>
          <a:ext cx="814959" cy="517499"/>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en-US" sz="900" kern="1200"/>
            <a:t> </a:t>
          </a:r>
        </a:p>
      </dsp:txBody>
      <dsp:txXfrm>
        <a:off x="6090273" y="3029041"/>
        <a:ext cx="784645" cy="487185"/>
      </dsp:txXfrm>
    </dsp:sp>
    <dsp:sp modelId="{FA65711F-0884-43E6-ACAB-BC27A7F1FD37}">
      <dsp:nvSpPr>
        <dsp:cNvPr id="0" name=""/>
        <dsp:cNvSpPr/>
      </dsp:nvSpPr>
      <dsp:spPr>
        <a:xfrm>
          <a:off x="6976112" y="2909184"/>
          <a:ext cx="814959" cy="517499"/>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90EF7758-58F9-4975-A49E-CCBD52BB9FED}">
      <dsp:nvSpPr>
        <dsp:cNvPr id="0" name=""/>
        <dsp:cNvSpPr/>
      </dsp:nvSpPr>
      <dsp:spPr>
        <a:xfrm>
          <a:off x="7066663" y="2995208"/>
          <a:ext cx="814959" cy="517499"/>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endParaRPr lang="en-US" sz="900" kern="1200"/>
        </a:p>
      </dsp:txBody>
      <dsp:txXfrm>
        <a:off x="7081820" y="3010365"/>
        <a:ext cx="784645" cy="487185"/>
      </dsp:txXfrm>
    </dsp:sp>
    <dsp:sp modelId="{91E9F3B9-2533-4B2C-942D-0532C8085440}">
      <dsp:nvSpPr>
        <dsp:cNvPr id="0" name=""/>
        <dsp:cNvSpPr/>
      </dsp:nvSpPr>
      <dsp:spPr>
        <a:xfrm>
          <a:off x="7996525" y="2154667"/>
          <a:ext cx="814959" cy="517499"/>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46DB7666-6AC0-478A-B860-BF8D155C9F6F}">
      <dsp:nvSpPr>
        <dsp:cNvPr id="0" name=""/>
        <dsp:cNvSpPr/>
      </dsp:nvSpPr>
      <dsp:spPr>
        <a:xfrm>
          <a:off x="8087076" y="2240690"/>
          <a:ext cx="814959" cy="517499"/>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en-US" sz="900" kern="1200"/>
            <a:t>Court</a:t>
          </a:r>
        </a:p>
      </dsp:txBody>
      <dsp:txXfrm>
        <a:off x="8102233" y="2255847"/>
        <a:ext cx="784645" cy="487185"/>
      </dsp:txXfrm>
    </dsp:sp>
    <dsp:sp modelId="{11FE2AAD-CB55-42A4-935D-06EA6AE3F41C}">
      <dsp:nvSpPr>
        <dsp:cNvPr id="0" name=""/>
        <dsp:cNvSpPr/>
      </dsp:nvSpPr>
      <dsp:spPr>
        <a:xfrm>
          <a:off x="7972174" y="2909184"/>
          <a:ext cx="814959" cy="517499"/>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766A85CC-9D4E-402B-A306-B80764BC12D1}">
      <dsp:nvSpPr>
        <dsp:cNvPr id="0" name=""/>
        <dsp:cNvSpPr/>
      </dsp:nvSpPr>
      <dsp:spPr>
        <a:xfrm>
          <a:off x="8062725" y="2995208"/>
          <a:ext cx="814959" cy="517499"/>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endParaRPr lang="en-US" sz="900" kern="1200"/>
        </a:p>
      </dsp:txBody>
      <dsp:txXfrm>
        <a:off x="8077882" y="3010365"/>
        <a:ext cx="784645" cy="487185"/>
      </dsp:txXfrm>
    </dsp:sp>
    <dsp:sp modelId="{6BBE0264-F3F8-40B8-8F5E-0DE5E886AE01}">
      <dsp:nvSpPr>
        <dsp:cNvPr id="0" name=""/>
        <dsp:cNvSpPr/>
      </dsp:nvSpPr>
      <dsp:spPr>
        <a:xfrm>
          <a:off x="8971913" y="2217812"/>
          <a:ext cx="814959" cy="517499"/>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CD4427C3-A1C9-479C-AE53-47D254A8E47B}">
      <dsp:nvSpPr>
        <dsp:cNvPr id="0" name=""/>
        <dsp:cNvSpPr/>
      </dsp:nvSpPr>
      <dsp:spPr>
        <a:xfrm>
          <a:off x="9062465" y="2303836"/>
          <a:ext cx="814959" cy="517499"/>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en-US" sz="900" kern="1200"/>
            <a:t>Attorney</a:t>
          </a:r>
        </a:p>
      </dsp:txBody>
      <dsp:txXfrm>
        <a:off x="9077622" y="2318993"/>
        <a:ext cx="784645" cy="487185"/>
      </dsp:txXfrm>
    </dsp:sp>
    <dsp:sp modelId="{91B5F7C8-823F-4F8C-95EE-9342D540B74E}">
      <dsp:nvSpPr>
        <dsp:cNvPr id="0" name=""/>
        <dsp:cNvSpPr/>
      </dsp:nvSpPr>
      <dsp:spPr>
        <a:xfrm>
          <a:off x="8840613" y="2919001"/>
          <a:ext cx="814959" cy="517499"/>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DDE8935C-E824-4666-9F9A-857F6434486B}">
      <dsp:nvSpPr>
        <dsp:cNvPr id="0" name=""/>
        <dsp:cNvSpPr/>
      </dsp:nvSpPr>
      <dsp:spPr>
        <a:xfrm>
          <a:off x="8931164" y="3005024"/>
          <a:ext cx="814959" cy="517499"/>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endParaRPr lang="en-US" sz="900" kern="1200"/>
        </a:p>
      </dsp:txBody>
      <dsp:txXfrm>
        <a:off x="8946321" y="3020181"/>
        <a:ext cx="784645" cy="487185"/>
      </dsp:txXfrm>
    </dsp:sp>
  </dsp:spTree>
</dsp:drawing>
</file>

<file path=xl/diagrams/layout1.xml><?xml version="1.0" encoding="utf-8"?>
<dgm:layoutDef xmlns:dgm="http://schemas.openxmlformats.org/drawingml/2006/diagram" xmlns:a="http://schemas.openxmlformats.org/drawingml/2006/main" uniqueId="urn:microsoft.com/office/officeart/2005/8/layout/bProcess3">
  <dgm:title val=""/>
  <dgm:desc val=""/>
  <dgm:catLst>
    <dgm:cat type="process" pri="18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7" srcId="0" destId="1" srcOrd="0" destOrd="0"/>
        <dgm:cxn modelId="8" srcId="0" destId="2" srcOrd="1" destOrd="0"/>
        <dgm:cxn modelId="9" srcId="0" destId="3" srcOrd="2" destOrd="0"/>
        <dgm:cxn modelId="10" srcId="0" destId="4" srcOrd="3" destOrd="0"/>
        <dgm:cxn modelId="11" srcId="0" destId="5" srcOrd="4"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axis="self" func="var" arg="dir" op="equ" val="norm">
        <dgm:alg type="snake">
          <dgm:param type="grDir" val="tL"/>
          <dgm:param type="flowDir" val="row"/>
          <dgm:param type="contDir" val="sameDir"/>
          <dgm:param type="bkpt" val="endCnv"/>
        </dgm:alg>
      </dgm:if>
      <dgm:else name="Name3">
        <dgm:alg type="snake">
          <dgm:param type="grDir" val="tR"/>
          <dgm:param type="flowDir" val="row"/>
          <dgm:param type="contDir" val="sameDir"/>
          <dgm:param type="bkpt" val="endCnv"/>
        </dgm:alg>
      </dgm:else>
    </dgm:choose>
    <dgm:shape xmlns:r="http://schemas.openxmlformats.org/officeDocument/2006/relationships" r:blip="">
      <dgm:adjLst/>
    </dgm:shape>
    <dgm:presOf/>
    <dgm:constrLst>
      <dgm:constr type="w" for="ch" ptType="node" refType="w"/>
      <dgm:constr type="w" for="ch" forName="sibTrans" refType="w" refFor="ch" refPtType="node" op="equ" fact="0.23"/>
      <dgm:constr type="sp" refType="w" refFor="ch" refForName="sibTrans" op="equ"/>
      <dgm:constr type="userB" for="des" forName="connectorText" refType="sp"/>
      <dgm:constr type="primFontSz" for="ch" ptType="node" op="equ" val="65"/>
      <dgm:constr type="h" for="ch" ptType="sibTrans" op="equ"/>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ect" r:blip="">
          <dgm:adjLst/>
        </dgm:shape>
        <dgm:presOf axis="desOrSelf" ptType="node"/>
        <dgm:constrLst>
          <dgm:constr type="h" refType="w" fact="0.6"/>
        </dgm:constrLst>
        <dgm:ruleLst>
          <dgm:rule type="primFontSz" val="5" fact="NaN" max="NaN"/>
        </dgm:ruleLst>
      </dgm:layoutNode>
      <dgm:forEach name="sibTransForEach" axis="followSib" ptType="sibTrans" cnt="1">
        <dgm:layoutNode name="sibTrans">
          <dgm:choose name="Name4">
            <dgm:if name="Name5" axis="self" func="var" arg="dir" op="equ" val="norm">
              <dgm:alg type="conn">
                <dgm:param type="connRout" val="bend"/>
                <dgm:param type="dim" val="1D"/>
                <dgm:param type="begPts" val="midR bCtr"/>
                <dgm:param type="endPts" val="midL tCtr"/>
              </dgm:alg>
            </dgm:if>
            <dgm:else name="Name6">
              <dgm:alg type="conn">
                <dgm:param type="connRout" val="bend"/>
                <dgm:param type="dim" val="1D"/>
                <dgm:param type="begPts" val="midL bCtr"/>
                <dgm:param type="endPts" val="midR tCtr"/>
              </dgm:alg>
            </dgm:else>
          </dgm:choose>
          <dgm:shape xmlns:r="http://schemas.openxmlformats.org/officeDocument/2006/relationships" type="conn" r:blip="" zOrderOff="-2">
            <dgm:adjLst/>
          </dgm:shape>
          <dgm:presOf axis="self"/>
          <dgm:constrLst>
            <dgm:constr type="begPad" val="-0.05"/>
            <dgm:constr type="endPad" val="0.9"/>
            <dgm:constr type="userA" for="ch" refType="connDist"/>
          </dgm:constrLst>
          <dgm:ruleLst/>
          <dgm:layoutNode name="connectorText">
            <dgm:alg type="tx">
              <dgm:param type="autoTxRot" val="upr"/>
            </dgm:alg>
            <dgm:shape xmlns:r="http://schemas.openxmlformats.org/officeDocument/2006/relationships" type="rect" r:blip="" hideGeom="1">
              <dgm:adjLst/>
            </dgm:shape>
            <dgm:presOf axis="self"/>
            <dgm:constrLst>
              <dgm:constr type="userA"/>
              <dgm:constr type="userB"/>
              <dgm:constr type="w" refType="userA" fact="0.05"/>
              <dgm:constr type="h" refType="userB" fact="0.01"/>
              <dgm:constr type="lMarg" val="1"/>
              <dgm:constr type="rMarg" val="1"/>
              <dgm:constr type="tMarg"/>
              <dgm:constr type="bMarg"/>
            </dgm:constrLst>
            <dgm:ruleLst>
              <dgm:rule type="w" val="NaN" fact="0.6" max="NaN"/>
              <dgm:rule type="h" val="NaN" fact="0.6" max="NaN"/>
              <dgm:rule type="primFontSz" val="5" fact="NaN" max="NaN"/>
            </dgm:ruleLst>
          </dgm:layoutNod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8/layout/HorizontalMultiLevelHierarchy">
  <dgm:title val=""/>
  <dgm:desc val=""/>
  <dgm:catLst>
    <dgm:cat type="hierarchy" pri="46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rSet phldr="1"/>
        </dgm:pt>
        <dgm:pt modelId="11">
          <dgm:prSet phldr="1"/>
        </dgm:pt>
        <dgm:pt modelId="12">
          <dgm:prSet phldr="1"/>
        </dgm:pt>
      </dgm:ptLst>
      <dgm:cxnLst>
        <dgm:cxn modelId="2" srcId="0" destId="1" srcOrd="0" destOrd="0"/>
        <dgm:cxn modelId="3" srcId="1" destId="11" srcOrd="0" destOrd="0"/>
        <dgm:cxn modelId="4" srcId="1" destId="12" srcOrd="1" destOrd="0"/>
      </dgm:cxnLst>
      <dgm:bg/>
      <dgm:whole/>
    </dgm:dataModel>
  </dgm:styleData>
  <dgm:clr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clrData>
  <dgm:layoutNode name="Name0">
    <dgm:varLst>
      <dgm:chPref val="1"/>
      <dgm:dir/>
      <dgm:animOne val="branch"/>
      <dgm:animLvl val="lvl"/>
      <dgm:resizeHandles val="exact"/>
    </dgm:varLst>
    <dgm:choose name="Name1">
      <dgm:if name="Name2" func="var" arg="dir" op="equ" val="norm">
        <dgm:alg type="hierChild">
          <dgm:param type="linDir" val="fromT"/>
          <dgm:param type="chAlign" val="l"/>
        </dgm:alg>
      </dgm:if>
      <dgm:else name="Name3">
        <dgm:alg type="hierChild">
          <dgm:param type="linDir" val="fromT"/>
          <dgm:param type="chAlign" val="r"/>
        </dgm:alg>
      </dgm:else>
    </dgm:choose>
    <dgm:shape xmlns:r="http://schemas.openxmlformats.org/officeDocument/2006/relationships" r:blip="">
      <dgm:adjLst/>
    </dgm:shape>
    <dgm:presOf/>
    <dgm:constrLst>
      <dgm:constr type="h" for="des" forName="LevelOneTextNode" refType="h"/>
      <dgm:constr type="w" for="des" forName="LevelOneTextNode" refType="h" refFor="des" refForName="LevelOneTextNode" fact="0.19"/>
      <dgm:constr type="h" for="des" forName="LevelTwoTextNode" refType="w" refFor="des" refForName="LevelOneTextNode"/>
      <dgm:constr type="w" for="des" forName="LevelTwoTextNode" refType="h" refFor="des" refForName="LevelTwoTextNode" fact="3.28"/>
      <dgm:constr type="sibSp" refType="h" refFor="des" refForName="LevelTwoTextNode" op="equ" fact="0.25"/>
      <dgm:constr type="sibSp" for="des" forName="level2hierChild" refType="h" refFor="des" refForName="LevelTwoTextNode" op="equ" fact="0.25"/>
      <dgm:constr type="sibSp" for="des" forName="level3hierChild" refType="h" refFor="des" refForName="LevelTwoTextNode" op="equ" fact="0.25"/>
      <dgm:constr type="sp" for="des" forName="root1" refType="w" refFor="des" refForName="LevelTwoTextNode" fact="0.2"/>
      <dgm:constr type="sp" for="des" forName="root2" refType="sp" refFor="des" refForName="root1" op="equ"/>
      <dgm:constr type="primFontSz" for="des" forName="LevelOneTextNode" op="equ" val="65"/>
      <dgm:constr type="primFontSz" for="des" forName="LevelTwoTextNode" op="equ" val="65"/>
      <dgm:constr type="primFontSz" for="des" forName="LevelTwoTextNode" refType="primFontSz" refFor="des" refForName="LevelOneTextNode" op="lte"/>
      <dgm:constr type="primFontSz" for="des" forName="connTx" op="equ" val="50"/>
      <dgm:constr type="primFontSz" for="des" forName="connTx" refType="primFontSz" refFor="des" refForName="LevelOneTextNode" op="lte" fact="0.78"/>
    </dgm:constrLst>
    <dgm:forEach name="Name4" axis="ch">
      <dgm:forEach name="Name5" axis="self" ptType="node">
        <dgm:layoutNode name="root1">
          <dgm:choose name="Name6">
            <dgm:if name="Name7" func="var" arg="dir" op="equ" val="norm">
              <dgm:alg type="hierRoot">
                <dgm:param type="hierAlign" val="lCtrCh"/>
              </dgm:alg>
            </dgm:if>
            <dgm:else name="Name8">
              <dgm:alg type="hierRoot">
                <dgm:param type="hierAlign" val="rCtrCh"/>
              </dgm:alg>
            </dgm:else>
          </dgm:choose>
          <dgm:shape xmlns:r="http://schemas.openxmlformats.org/officeDocument/2006/relationships" r:blip="">
            <dgm:adjLst/>
          </dgm:shape>
          <dgm:presOf/>
          <dgm:layoutNode name="LevelOneTextNode" styleLbl="node0">
            <dgm:varLst>
              <dgm:chPref val="3"/>
            </dgm:varLst>
            <dgm:alg type="tx">
              <dgm:param type="autoTxRot" val="grav"/>
            </dgm:alg>
            <dgm:choose name="Name9">
              <dgm:if name="Name10" func="var" arg="dir" op="equ" val="norm">
                <dgm:shape xmlns:r="http://schemas.openxmlformats.org/officeDocument/2006/relationships" rot="270" type="rect" r:blip="">
                  <dgm:adjLst/>
                </dgm:shape>
              </dgm:if>
              <dgm:else name="Name11">
                <dgm:shape xmlns:r="http://schemas.openxmlformats.org/officeDocument/2006/relationships" rot="90" type="rect" r:blip="">
                  <dgm:adjLst/>
                </dgm:shape>
              </dgm:else>
            </dgm:choose>
            <dgm:presOf axis="self"/>
            <dgm:constrLst>
              <dgm:constr type="tMarg" refType="primFontSz" fact="0.05"/>
              <dgm:constr type="bMarg" refType="primFontSz" fact="0.05"/>
              <dgm:constr type="lMarg" refType="primFontSz" fact="0.05"/>
              <dgm:constr type="rMarg" refType="primFontSz" fact="0.05"/>
            </dgm:constrLst>
            <dgm:ruleLst>
              <dgm:rule type="primFontSz" val="2" fact="NaN" max="NaN"/>
            </dgm:ruleLst>
          </dgm:layoutNode>
          <dgm:layoutNode name="level2hierChild">
            <dgm:choose name="Name12">
              <dgm:if name="Name13" func="var" arg="dir" op="equ" val="norm">
                <dgm:alg type="hierChild">
                  <dgm:param type="linDir" val="fromT"/>
                  <dgm:param type="chAlign" val="l"/>
                </dgm:alg>
              </dgm:if>
              <dgm:else name="Name14">
                <dgm:alg type="hierChild">
                  <dgm:param type="linDir" val="fromT"/>
                  <dgm:param type="chAlign" val="r"/>
                </dgm:alg>
              </dgm:else>
            </dgm:choose>
            <dgm:shape xmlns:r="http://schemas.openxmlformats.org/officeDocument/2006/relationships" r:blip="">
              <dgm:adjLst/>
            </dgm:shape>
            <dgm:presOf/>
            <dgm:forEach name="repeat" axis="ch">
              <dgm:forEach name="Name15" axis="self" ptType="parTrans" cnt="1">
                <dgm:layoutNode name="conn2-1">
                  <dgm:choose name="Name16">
                    <dgm:if name="Name17" func="var" arg="dir" op="equ" val="norm">
                      <dgm:alg type="conn">
                        <dgm:param type="dim" val="1D"/>
                        <dgm:param type="begPts" val="midR"/>
                        <dgm:param type="endPts" val="midL"/>
                        <dgm:param type="endSty" val="noArr"/>
                        <dgm:param type="connRout" val="bend"/>
                      </dgm:alg>
                    </dgm:if>
                    <dgm:else name="Name18">
                      <dgm:alg type="conn">
                        <dgm:param type="dim" val="1D"/>
                        <dgm:param type="begPts" val="midL"/>
                        <dgm:param type="endPts" val="midR"/>
                        <dgm:param type="endSty" val="noArr"/>
                        <dgm:param type="connRout" val="bend"/>
                      </dgm:alg>
                    </dgm:else>
                  </dgm:choose>
                  <dgm:shape xmlns:r="http://schemas.openxmlformats.org/officeDocument/2006/relationships" type="conn" r:blip="" zOrderOff="-99999">
                    <dgm:adjLst/>
                  </dgm:shape>
                  <dgm:presOf axis="self"/>
                  <dgm:constrLst>
                    <dgm:constr type="w" val="1"/>
                    <dgm:constr type="h" val="5"/>
                    <dgm:constr type="connDist"/>
                    <dgm:constr type="begPad"/>
                    <dgm:constr type="endPad"/>
                    <dgm:constr type="userA" for="ch" refType="connDist"/>
                  </dgm:constr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9" axis="self" ptType="node">
                <dgm:layoutNode name="root2">
                  <dgm:choose name="Name20">
                    <dgm:if name="Name21" func="var" arg="dir" op="equ" val="norm">
                      <dgm:alg type="hierRoot">
                        <dgm:param type="hierAlign" val="lCtrCh"/>
                      </dgm:alg>
                    </dgm:if>
                    <dgm:else name="Name22">
                      <dgm:alg type="hierRoot">
                        <dgm:param type="hierAlign" val="rCtrCh"/>
                      </dgm:alg>
                    </dgm:else>
                  </dgm:choose>
                  <dgm:shape xmlns:r="http://schemas.openxmlformats.org/officeDocument/2006/relationships" r:blip="">
                    <dgm:adjLst/>
                  </dgm:shape>
                  <dgm:presOf/>
                  <dgm:layoutNode name="LevelTwoTextNode">
                    <dgm:varLst>
                      <dgm:chPref val="3"/>
                    </dgm:varLst>
                    <dgm:alg type="tx"/>
                    <dgm:shape xmlns:r="http://schemas.openxmlformats.org/officeDocument/2006/relationships" type="rect" r:blip="">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2" fact="NaN" max="NaN"/>
                    </dgm:ruleLst>
                  </dgm:layoutNode>
                  <dgm:layoutNode name="level3hierChild">
                    <dgm:choose name="Name23">
                      <dgm:if name="Name24" func="var" arg="dir" op="equ" val="norm">
                        <dgm:alg type="hierChild">
                          <dgm:param type="linDir" val="fromT"/>
                          <dgm:param type="chAlign" val="l"/>
                        </dgm:alg>
                      </dgm:if>
                      <dgm:else name="Name25">
                        <dgm:alg type="hierChild">
                          <dgm:param type="linDir" val="fromT"/>
                          <dgm:param type="chAlign" val="r"/>
                        </dgm:alg>
                      </dgm:else>
                    </dgm:choose>
                    <dgm:shape xmlns:r="http://schemas.openxmlformats.org/officeDocument/2006/relationships" r:blip="">
                      <dgm:adjLst/>
                    </dgm:shape>
                    <dgm:presOf/>
                    <dgm:forEach name="Name26" ref="repeat"/>
                  </dgm:layoutNode>
                </dgm:layoutNode>
              </dgm:forEach>
            </dgm:forEach>
          </dgm:layoutNode>
        </dgm:layoutNode>
      </dgm:forEach>
    </dgm:forEach>
  </dgm:layoutNode>
</dgm:layoutDef>
</file>

<file path=xl/diagrams/layout3.xml><?xml version="1.0" encoding="utf-8"?>
<dgm:layoutDef xmlns:dgm="http://schemas.openxmlformats.org/drawingml/2006/diagram" xmlns:a="http://schemas.openxmlformats.org/drawingml/2006/main" uniqueId="urn:microsoft.com/office/officeart/2005/8/layout/hierarchy1">
  <dgm:title val=""/>
  <dgm:desc val=""/>
  <dgm:catLst>
    <dgm:cat type="hierarchy" pri="2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hierChild1">
    <dgm:varLst>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primFontSz" for="des" ptType="node" op="equ" val="65"/>
      <dgm:constr type="w" for="des" forName="composite" refType="w"/>
      <dgm:constr type="h" for="des" forName="composite" refType="w" refFor="des" refForName="composite" fact="0.667"/>
      <dgm:constr type="w" for="des" forName="composite2" refType="w" refFor="des" refForName="composite"/>
      <dgm:constr type="h" for="des" forName="composite2" refType="h" refFor="des" refForName="composite"/>
      <dgm:constr type="w" for="des" forName="composite3" refType="w" refFor="des" refForName="composite"/>
      <dgm:constr type="h" for="des" forName="composite3" refType="h" refFor="des" refForName="composite"/>
      <dgm:constr type="w" for="des" forName="composite4" refType="w" refFor="des" refForName="composite"/>
      <dgm:constr type="h" for="des" forName="composite4" refType="h" refFor="des" refForName="composite"/>
      <dgm:constr type="w" for="des" forName="composite5" refType="w" refFor="des" refForName="composite"/>
      <dgm:constr type="h" for="des" forName="composite5" refType="h" refFor="des" refForName="composite"/>
      <dgm:constr type="sibSp" refType="w" refFor="des" refForName="composite" fact="0.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p" for="des" forName="hierRoot1" refType="h" refFor="des" refForName="composite" fact="0.25"/>
      <dgm:constr type="sp" for="des" forName="hierRoot2" refType="sp" refFor="des" refForName="hierRoot1"/>
      <dgm:constr type="sp" for="des" forName="hierRoot3" refType="sp" refFor="des" refForName="hierRoot1"/>
      <dgm:constr type="sp" for="des" forName="hierRoot4" refType="sp" refFor="des" refForName="hierRoot1"/>
      <dgm:constr type="sp" for="des" forName="hierRoot5" refType="sp" refFor="des" refForName="hierRoot1"/>
    </dgm:constrLst>
    <dgm:ruleLst/>
    <dgm:forEach name="Name3" axis="ch">
      <dgm:forEach name="Name4" axis="self" ptType="node">
        <dgm:layoutNode name="hierRoot1">
          <dgm:alg type="hierRoot"/>
          <dgm:shape xmlns:r="http://schemas.openxmlformats.org/officeDocument/2006/relationships" r:blip="">
            <dgm:adjLst/>
          </dgm:shape>
          <dgm:presOf/>
          <dgm:constrLst>
            <dgm:constr type="bendDist" for="des" ptType="parTrans" refType="sp" fact="0.5"/>
          </dgm:constrLst>
          <dgm:ruleLst/>
          <dgm:layoutNode name="composite">
            <dgm:alg type="composite"/>
            <dgm:shape xmlns:r="http://schemas.openxmlformats.org/officeDocument/2006/relationships" r:blip="">
              <dgm:adjLst/>
            </dgm:shape>
            <dgm:presOf/>
            <dgm:constrLst>
              <dgm:constr type="w" for="ch" forName="background" refType="w" fact="0.9"/>
              <dgm:constr type="h" for="ch" forName="background" refType="w" refFor="ch" refForName="background" fact="0.635"/>
              <dgm:constr type="t" for="ch" forName="background"/>
              <dgm:constr type="l" for="ch" forName="background"/>
              <dgm:constr type="w" for="ch" forName="text" refType="w" fact="0.9"/>
              <dgm:constr type="h" for="ch" forName="text" refType="w" refFor="ch" refForName="text" fact="0.635"/>
              <dgm:constr type="t" for="ch" forName="text" refType="w" fact="0.095"/>
              <dgm:constr type="l" for="ch" forName="text" refType="w" fact="0.1"/>
            </dgm:constrLst>
            <dgm:ruleLst/>
            <dgm:layoutNode name="background" styleLbl="node0" moveWith="text">
              <dgm:alg type="sp"/>
              <dgm:shape xmlns:r="http://schemas.openxmlformats.org/officeDocument/2006/relationships" type="roundRect" r:blip="">
                <dgm:adjLst>
                  <dgm:adj idx="1" val="0.1"/>
                </dgm:adjLst>
              </dgm:shape>
              <dgm:presOf/>
              <dgm:constrLst/>
              <dgm:ruleLst/>
            </dgm:layoutNode>
            <dgm:layoutNode name="text" styleLbl="fgAcc0">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2">
            <dgm:choose name="Name5">
              <dgm:if name="Name6" func="var" arg="dir" op="equ" val="norm">
                <dgm:alg type="hierChild">
                  <dgm:param type="linDir" val="fromL"/>
                </dgm:alg>
              </dgm:if>
              <dgm:else name="Name7">
                <dgm:alg type="hierChild">
                  <dgm:param type="linDir" val="fromR"/>
                </dgm:alg>
              </dgm:else>
            </dgm:choose>
            <dgm:shape xmlns:r="http://schemas.openxmlformats.org/officeDocument/2006/relationships" r:blip="">
              <dgm:adjLst/>
            </dgm:shape>
            <dgm:presOf/>
            <dgm:constrLst/>
            <dgm:ruleLst/>
            <dgm:forEach name="Name8" axis="ch">
              <dgm:forEach name="Name9" axis="self" ptType="parTrans" cnt="1">
                <dgm:layoutNode name="Name10">
                  <dgm:alg type="conn">
                    <dgm:param type="dim" val="1D"/>
                    <dgm:param type="endSty" val="noArr"/>
                    <dgm:param type="connRout" val="bend"/>
                    <dgm:param type="bendPt" val="end"/>
                    <dgm:param type="begPts" val="bCtr"/>
                    <dgm:param type="endPts" val="tCtr"/>
                    <dgm:param type="srcNode" val="background"/>
                    <dgm:param type="dstNode" val="background2"/>
                  </dgm:alg>
                  <dgm:shape xmlns:r="http://schemas.openxmlformats.org/officeDocument/2006/relationships" type="conn" r:blip="" zOrderOff="-999">
                    <dgm:adjLst/>
                  </dgm:shape>
                  <dgm:presOf axis="self"/>
                  <dgm:constrLst>
                    <dgm:constr type="begPad"/>
                    <dgm:constr type="endPad"/>
                  </dgm:constrLst>
                  <dgm:ruleLst/>
                </dgm:layoutNode>
              </dgm:forEach>
              <dgm:forEach name="Name11" axis="self" ptType="node">
                <dgm:layoutNode name="hierRoot2">
                  <dgm:alg type="hierRoot"/>
                  <dgm:shape xmlns:r="http://schemas.openxmlformats.org/officeDocument/2006/relationships" r:blip="">
                    <dgm:adjLst/>
                  </dgm:shape>
                  <dgm:presOf/>
                  <dgm:constrLst>
                    <dgm:constr type="bendDist" for="des" ptType="parTrans" refType="sp" fact="0.5"/>
                  </dgm:constrLst>
                  <dgm:ruleLst/>
                  <dgm:layoutNode name="composite2">
                    <dgm:alg type="composite"/>
                    <dgm:shape xmlns:r="http://schemas.openxmlformats.org/officeDocument/2006/relationships" r:blip="">
                      <dgm:adjLst/>
                    </dgm:shape>
                    <dgm:presOf/>
                    <dgm:constrLst>
                      <dgm:constr type="w" for="ch" forName="background2" refType="w" fact="0.9"/>
                      <dgm:constr type="h" for="ch" forName="background2" refType="w" refFor="ch" refForName="background2" fact="0.635"/>
                      <dgm:constr type="t" for="ch" forName="background2"/>
                      <dgm:constr type="l" for="ch" forName="background2"/>
                      <dgm:constr type="w" for="ch" forName="text2" refType="w" fact="0.9"/>
                      <dgm:constr type="h" for="ch" forName="text2" refType="w" refFor="ch" refForName="text2" fact="0.635"/>
                      <dgm:constr type="t" for="ch" forName="text2" refType="w" fact="0.095"/>
                      <dgm:constr type="l" for="ch" forName="text2" refType="w" fact="0.1"/>
                    </dgm:constrLst>
                    <dgm:ruleLst/>
                    <dgm:layoutNode name="background2" moveWith="text2">
                      <dgm:alg type="sp"/>
                      <dgm:shape xmlns:r="http://schemas.openxmlformats.org/officeDocument/2006/relationships" type="roundRect" r:blip="">
                        <dgm:adjLst>
                          <dgm:adj idx="1" val="0.1"/>
                        </dgm:adjLst>
                      </dgm:shape>
                      <dgm:presOf/>
                      <dgm:constrLst/>
                      <dgm:ruleLst/>
                    </dgm:layoutNode>
                    <dgm:layoutNode name="text2" styleLbl="fgAcc2">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3">
                    <dgm:choose name="Name12">
                      <dgm:if name="Name13" func="var" arg="dir" op="equ" val="norm">
                        <dgm:alg type="hierChild">
                          <dgm:param type="linDir" val="fromL"/>
                        </dgm:alg>
                      </dgm:if>
                      <dgm:else name="Name14">
                        <dgm:alg type="hierChild">
                          <dgm:param type="linDir" val="fromR"/>
                        </dgm:alg>
                      </dgm:else>
                    </dgm:choose>
                    <dgm:shape xmlns:r="http://schemas.openxmlformats.org/officeDocument/2006/relationships" r:blip="">
                      <dgm:adjLst/>
                    </dgm:shape>
                    <dgm:presOf/>
                    <dgm:constrLst/>
                    <dgm:ruleLst/>
                    <dgm:forEach name="Name15" axis="ch">
                      <dgm:forEach name="Name16" axis="self" ptType="parTrans" cnt="1">
                        <dgm:layoutNode name="Name17">
                          <dgm:alg type="conn">
                            <dgm:param type="dim" val="1D"/>
                            <dgm:param type="endSty" val="noArr"/>
                            <dgm:param type="connRout" val="bend"/>
                            <dgm:param type="bendPt" val="end"/>
                            <dgm:param type="begPts" val="bCtr"/>
                            <dgm:param type="endPts" val="tCtr"/>
                            <dgm:param type="srcNode" val="background2"/>
                            <dgm:param type="dstNode" val="background3"/>
                          </dgm:alg>
                          <dgm:shape xmlns:r="http://schemas.openxmlformats.org/officeDocument/2006/relationships" type="conn" r:blip="" zOrderOff="-999">
                            <dgm:adjLst/>
                          </dgm:shape>
                          <dgm:presOf axis="self"/>
                          <dgm:constrLst>
                            <dgm:constr type="begPad"/>
                            <dgm:constr type="endPad"/>
                          </dgm:constrLst>
                          <dgm:ruleLst/>
                        </dgm:layoutNode>
                      </dgm:forEach>
                      <dgm:forEach name="Name18" axis="self" ptType="node">
                        <dgm:layoutNode name="hierRoot3">
                          <dgm:alg type="hierRoot"/>
                          <dgm:shape xmlns:r="http://schemas.openxmlformats.org/officeDocument/2006/relationships" r:blip="">
                            <dgm:adjLst/>
                          </dgm:shape>
                          <dgm:presOf/>
                          <dgm:constrLst>
                            <dgm:constr type="bendDist" for="des" ptType="parTrans" refType="sp" fact="0.5"/>
                          </dgm:constrLst>
                          <dgm:ruleLst/>
                          <dgm:layoutNode name="composite3">
                            <dgm:alg type="composite"/>
                            <dgm:shape xmlns:r="http://schemas.openxmlformats.org/officeDocument/2006/relationships" r:blip="">
                              <dgm:adjLst/>
                            </dgm:shape>
                            <dgm:presOf/>
                            <dgm:constrLst>
                              <dgm:constr type="w" for="ch" forName="background3" refType="w" fact="0.9"/>
                              <dgm:constr type="h" for="ch" forName="background3" refType="w" refFor="ch" refForName="background3" fact="0.635"/>
                              <dgm:constr type="t" for="ch" forName="background3"/>
                              <dgm:constr type="l" for="ch" forName="background3"/>
                              <dgm:constr type="w" for="ch" forName="text3" refType="w" fact="0.9"/>
                              <dgm:constr type="h" for="ch" forName="text3" refType="w" refFor="ch" refForName="text3" fact="0.635"/>
                              <dgm:constr type="t" for="ch" forName="text3" refType="w" fact="0.095"/>
                              <dgm:constr type="l" for="ch" forName="text3" refType="w" fact="0.1"/>
                            </dgm:constrLst>
                            <dgm:ruleLst/>
                            <dgm:layoutNode name="background3" moveWith="text3">
                              <dgm:alg type="sp"/>
                              <dgm:shape xmlns:r="http://schemas.openxmlformats.org/officeDocument/2006/relationships" type="roundRect" r:blip="">
                                <dgm:adjLst>
                                  <dgm:adj idx="1" val="0.1"/>
                                </dgm:adjLst>
                              </dgm:shape>
                              <dgm:presOf/>
                              <dgm:constrLst/>
                              <dgm:ruleLst/>
                            </dgm:layoutNode>
                            <dgm:layoutNode name="text3" styleLbl="fgAcc3">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4">
                            <dgm:choose name="Name19">
                              <dgm:if name="Name20" func="var" arg="dir" op="equ" val="norm">
                                <dgm:alg type="hierChild">
                                  <dgm:param type="linDir" val="fromL"/>
                                </dgm:alg>
                              </dgm:if>
                              <dgm:else name="Name21">
                                <dgm:alg type="hierChild">
                                  <dgm:param type="linDir" val="fromR"/>
                                </dgm:alg>
                              </dgm:else>
                            </dgm:choose>
                            <dgm:shape xmlns:r="http://schemas.openxmlformats.org/officeDocument/2006/relationships" r:blip="">
                              <dgm:adjLst/>
                            </dgm:shape>
                            <dgm:presOf/>
                            <dgm:constrLst/>
                            <dgm:ruleLst/>
                            <dgm:forEach name="repeat" axis="ch">
                              <dgm:forEach name="Name22" axis="self" ptType="parTrans" cnt="1">
                                <dgm:layoutNode name="Name23">
                                  <dgm:choose name="Name24">
                                    <dgm:if name="Name25" axis="self" func="depth" op="lte" val="4">
                                      <dgm:alg type="conn">
                                        <dgm:param type="dim" val="1D"/>
                                        <dgm:param type="endSty" val="noArr"/>
                                        <dgm:param type="connRout" val="bend"/>
                                        <dgm:param type="bendPt" val="end"/>
                                        <dgm:param type="begPts" val="bCtr"/>
                                        <dgm:param type="endPts" val="tCtr"/>
                                        <dgm:param type="srcNode" val="background3"/>
                                        <dgm:param type="dstNode" val="background4"/>
                                      </dgm:alg>
                                    </dgm:if>
                                    <dgm:else name="Name26">
                                      <dgm:alg type="conn">
                                        <dgm:param type="dim" val="1D"/>
                                        <dgm:param type="endSty" val="noArr"/>
                                        <dgm:param type="connRout" val="bend"/>
                                        <dgm:param type="bendPt" val="end"/>
                                        <dgm:param type="begPts" val="bCtr"/>
                                        <dgm:param type="endPts" val="tCtr"/>
                                        <dgm:param type="srcNode" val="background4"/>
                                        <dgm:param type="dstNode" val="background4"/>
                                      </dgm:alg>
                                    </dgm:else>
                                  </dgm:choose>
                                  <dgm:shape xmlns:r="http://schemas.openxmlformats.org/officeDocument/2006/relationships" type="conn" r:blip="" zOrderOff="-999">
                                    <dgm:adjLst/>
                                  </dgm:shape>
                                  <dgm:presOf axis="self"/>
                                  <dgm:constrLst>
                                    <dgm:constr type="begPad"/>
                                    <dgm:constr type="endPad"/>
                                  </dgm:constrLst>
                                  <dgm:ruleLst/>
                                </dgm:layoutNode>
                              </dgm:forEach>
                              <dgm:forEach name="Name27" axis="self" ptType="node">
                                <dgm:layoutNode name="hierRoot4">
                                  <dgm:alg type="hierRoot"/>
                                  <dgm:shape xmlns:r="http://schemas.openxmlformats.org/officeDocument/2006/relationships" r:blip="">
                                    <dgm:adjLst/>
                                  </dgm:shape>
                                  <dgm:presOf/>
                                  <dgm:constrLst>
                                    <dgm:constr type="bendDist" for="des" ptType="parTrans" refType="sp" fact="0.5"/>
                                  </dgm:constrLst>
                                  <dgm:ruleLst/>
                                  <dgm:layoutNode name="composite4">
                                    <dgm:alg type="composite"/>
                                    <dgm:shape xmlns:r="http://schemas.openxmlformats.org/officeDocument/2006/relationships" r:blip="">
                                      <dgm:adjLst/>
                                    </dgm:shape>
                                    <dgm:presOf/>
                                    <dgm:constrLst>
                                      <dgm:constr type="w" for="ch" forName="background4" refType="w" fact="0.9"/>
                                      <dgm:constr type="h" for="ch" forName="background4" refType="w" refFor="ch" refForName="background4" fact="0.635"/>
                                      <dgm:constr type="t" for="ch" forName="background4"/>
                                      <dgm:constr type="l" for="ch" forName="background4"/>
                                      <dgm:constr type="w" for="ch" forName="text4" refType="w" fact="0.9"/>
                                      <dgm:constr type="h" for="ch" forName="text4" refType="w" refFor="ch" refForName="text4" fact="0.635"/>
                                      <dgm:constr type="t" for="ch" forName="text4" refType="w" fact="0.095"/>
                                      <dgm:constr type="l" for="ch" forName="text4" refType="w" fact="0.1"/>
                                    </dgm:constrLst>
                                    <dgm:ruleLst/>
                                    <dgm:layoutNode name="background4" moveWith="text4">
                                      <dgm:alg type="sp"/>
                                      <dgm:shape xmlns:r="http://schemas.openxmlformats.org/officeDocument/2006/relationships" type="roundRect" r:blip="">
                                        <dgm:adjLst>
                                          <dgm:adj idx="1" val="0.1"/>
                                        </dgm:adjLst>
                                      </dgm:shape>
                                      <dgm:presOf/>
                                      <dgm:constrLst/>
                                      <dgm:ruleLst/>
                                    </dgm:layoutNode>
                                    <dgm:layoutNode name="text4" styleLbl="fgAcc4">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5">
                                    <dgm:choose name="Name28">
                                      <dgm:if name="Name29" func="var" arg="dir" op="equ" val="norm">
                                        <dgm:alg type="hierChild">
                                          <dgm:param type="linDir" val="fromL"/>
                                        </dgm:alg>
                                      </dgm:if>
                                      <dgm:else name="Name30">
                                        <dgm:alg type="hierChild">
                                          <dgm:param type="linDir" val="fromR"/>
                                        </dgm:alg>
                                      </dgm:else>
                                    </dgm:choose>
                                    <dgm:shape xmlns:r="http://schemas.openxmlformats.org/officeDocument/2006/relationships" r:blip="">
                                      <dgm:adjLst/>
                                    </dgm:shape>
                                    <dgm:presOf/>
                                    <dgm:constrLst/>
                                    <dgm:ruleLst/>
                                    <dgm:forEach name="Name31" ref="repeat"/>
                                  </dgm:layoutNode>
                                </dgm:layoutNode>
                              </dgm:forEach>
                            </dgm:forEach>
                          </dgm:layoutNode>
                        </dgm:layoutNode>
                      </dgm:forEach>
                    </dgm:forEach>
                  </dgm:layoutNode>
                </dgm:layoutNode>
              </dgm:forEach>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4.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5.xml.rels><?xml version="1.0" encoding="UTF-8" standalone="yes"?>
<Relationships xmlns="http://schemas.openxmlformats.org/package/2006/relationships"><Relationship Id="rId3" Type="http://schemas.openxmlformats.org/officeDocument/2006/relationships/diagramQuickStyle" Target="../diagrams/quickStyle3.xml"/><Relationship Id="rId2" Type="http://schemas.openxmlformats.org/officeDocument/2006/relationships/diagramLayout" Target="../diagrams/layout3.xml"/><Relationship Id="rId1" Type="http://schemas.openxmlformats.org/officeDocument/2006/relationships/diagramData" Target="../diagrams/data3.xml"/><Relationship Id="rId5" Type="http://schemas.microsoft.com/office/2007/relationships/diagramDrawing" Target="../diagrams/drawing3.xml"/><Relationship Id="rId4" Type="http://schemas.openxmlformats.org/officeDocument/2006/relationships/diagramColors" Target="../diagrams/colors3.xml"/></Relationships>
</file>

<file path=xl/drawings/drawing1.xml><?xml version="1.0" encoding="utf-8"?>
<xdr:wsDr xmlns:xdr="http://schemas.openxmlformats.org/drawingml/2006/spreadsheetDrawing" xmlns:a="http://schemas.openxmlformats.org/drawingml/2006/main">
  <xdr:twoCellAnchor>
    <xdr:from>
      <xdr:col>1</xdr:col>
      <xdr:colOff>38100</xdr:colOff>
      <xdr:row>64</xdr:row>
      <xdr:rowOff>9525</xdr:rowOff>
    </xdr:from>
    <xdr:to>
      <xdr:col>11</xdr:col>
      <xdr:colOff>57150</xdr:colOff>
      <xdr:row>64</xdr:row>
      <xdr:rowOff>66675</xdr:rowOff>
    </xdr:to>
    <xdr:sp macro="" textlink="">
      <xdr:nvSpPr>
        <xdr:cNvPr id="2" name="Rectangle 1">
          <a:extLst>
            <a:ext uri="{FF2B5EF4-FFF2-40B4-BE49-F238E27FC236}">
              <a16:creationId xmlns:a16="http://schemas.microsoft.com/office/drawing/2014/main" id="{79E52730-97B9-4204-994A-0BF150161F03}"/>
            </a:ext>
          </a:extLst>
        </xdr:cNvPr>
        <xdr:cNvSpPr>
          <a:spLocks noChangeArrowheads="1"/>
        </xdr:cNvSpPr>
      </xdr:nvSpPr>
      <xdr:spPr bwMode="auto">
        <a:xfrm>
          <a:off x="800100" y="15763875"/>
          <a:ext cx="7639050" cy="57150"/>
        </a:xfrm>
        <a:prstGeom prst="rect">
          <a:avLst/>
        </a:prstGeom>
        <a:solidFill>
          <a:srgbClr val="000000"/>
        </a:solidFill>
        <a:ln w="0">
          <a:noFill/>
          <a:miter lim="800000"/>
          <a:headEnd/>
          <a:tailEnd/>
        </a:ln>
      </xdr:spPr>
    </xdr:sp>
    <xdr:clientData/>
  </xdr:twoCellAnchor>
  <xdr:twoCellAnchor editAs="oneCell">
    <xdr:from>
      <xdr:col>0</xdr:col>
      <xdr:colOff>495300</xdr:colOff>
      <xdr:row>0</xdr:row>
      <xdr:rowOff>200025</xdr:rowOff>
    </xdr:from>
    <xdr:to>
      <xdr:col>2</xdr:col>
      <xdr:colOff>428625</xdr:colOff>
      <xdr:row>6</xdr:row>
      <xdr:rowOff>161925</xdr:rowOff>
    </xdr:to>
    <xdr:pic>
      <xdr:nvPicPr>
        <xdr:cNvPr id="3" name="Picture 2">
          <a:extLst>
            <a:ext uri="{FF2B5EF4-FFF2-40B4-BE49-F238E27FC236}">
              <a16:creationId xmlns:a16="http://schemas.microsoft.com/office/drawing/2014/main" id="{A923469E-C5A7-4046-82D0-278AE0E132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5300" y="200025"/>
          <a:ext cx="1457325" cy="1438275"/>
        </a:xfrm>
        <a:prstGeom prst="rect">
          <a:avLst/>
        </a:prstGeom>
      </xdr:spPr>
    </xdr:pic>
    <xdr:clientData/>
  </xdr:twoCellAnchor>
  <xdr:twoCellAnchor editAs="oneCell">
    <xdr:from>
      <xdr:col>2</xdr:col>
      <xdr:colOff>200024</xdr:colOff>
      <xdr:row>27</xdr:row>
      <xdr:rowOff>123825</xdr:rowOff>
    </xdr:from>
    <xdr:to>
      <xdr:col>2</xdr:col>
      <xdr:colOff>2647949</xdr:colOff>
      <xdr:row>39</xdr:row>
      <xdr:rowOff>161925</xdr:rowOff>
    </xdr:to>
    <xdr:pic>
      <xdr:nvPicPr>
        <xdr:cNvPr id="4" name="Picture 3">
          <a:extLst>
            <a:ext uri="{FF2B5EF4-FFF2-40B4-BE49-F238E27FC236}">
              <a16:creationId xmlns:a16="http://schemas.microsoft.com/office/drawing/2014/main" id="{84B9A31B-A5DF-40A5-BA23-10591A535C9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24024" y="7867650"/>
          <a:ext cx="2447925" cy="23526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64</xdr:row>
      <xdr:rowOff>9525</xdr:rowOff>
    </xdr:from>
    <xdr:to>
      <xdr:col>11</xdr:col>
      <xdr:colOff>57150</xdr:colOff>
      <xdr:row>64</xdr:row>
      <xdr:rowOff>66675</xdr:rowOff>
    </xdr:to>
    <xdr:sp macro="" textlink="">
      <xdr:nvSpPr>
        <xdr:cNvPr id="1247" name="Rectangle 1">
          <a:extLst>
            <a:ext uri="{FF2B5EF4-FFF2-40B4-BE49-F238E27FC236}">
              <a16:creationId xmlns:a16="http://schemas.microsoft.com/office/drawing/2014/main" id="{00000000-0008-0000-0200-0000DF040000}"/>
            </a:ext>
          </a:extLst>
        </xdr:cNvPr>
        <xdr:cNvSpPr>
          <a:spLocks noChangeArrowheads="1"/>
        </xdr:cNvSpPr>
      </xdr:nvSpPr>
      <xdr:spPr bwMode="auto">
        <a:xfrm>
          <a:off x="800100" y="15878175"/>
          <a:ext cx="7639050" cy="57150"/>
        </a:xfrm>
        <a:prstGeom prst="rect">
          <a:avLst/>
        </a:prstGeom>
        <a:solidFill>
          <a:srgbClr val="000000"/>
        </a:solidFill>
        <a:ln w="0">
          <a:noFill/>
          <a:miter lim="800000"/>
          <a:headEnd/>
          <a:tailEnd/>
        </a:ln>
      </xdr:spPr>
    </xdr:sp>
    <xdr:clientData/>
  </xdr:twoCellAnchor>
  <xdr:twoCellAnchor editAs="oneCell">
    <xdr:from>
      <xdr:col>0</xdr:col>
      <xdr:colOff>495300</xdr:colOff>
      <xdr:row>0</xdr:row>
      <xdr:rowOff>200025</xdr:rowOff>
    </xdr:from>
    <xdr:to>
      <xdr:col>2</xdr:col>
      <xdr:colOff>428625</xdr:colOff>
      <xdr:row>6</xdr:row>
      <xdr:rowOff>161925</xdr:rowOff>
    </xdr:to>
    <xdr:pic>
      <xdr:nvPicPr>
        <xdr:cNvPr id="16" name="Picture 15">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5300" y="200025"/>
          <a:ext cx="1457325" cy="1438275"/>
        </a:xfrm>
        <a:prstGeom prst="rect">
          <a:avLst/>
        </a:prstGeom>
      </xdr:spPr>
    </xdr:pic>
    <xdr:clientData/>
  </xdr:twoCellAnchor>
  <xdr:twoCellAnchor editAs="oneCell">
    <xdr:from>
      <xdr:col>4</xdr:col>
      <xdr:colOff>352424</xdr:colOff>
      <xdr:row>27</xdr:row>
      <xdr:rowOff>85725</xdr:rowOff>
    </xdr:from>
    <xdr:to>
      <xdr:col>7</xdr:col>
      <xdr:colOff>514349</xdr:colOff>
      <xdr:row>39</xdr:row>
      <xdr:rowOff>123825</xdr:rowOff>
    </xdr:to>
    <xdr:pic>
      <xdr:nvPicPr>
        <xdr:cNvPr id="8" name="Picture 7">
          <a:extLst>
            <a:ext uri="{FF2B5EF4-FFF2-40B4-BE49-F238E27FC236}">
              <a16:creationId xmlns:a16="http://schemas.microsoft.com/office/drawing/2014/main" id="{90303A70-E63F-4FFD-AB80-B60AEBBDB4F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00424" y="7781925"/>
          <a:ext cx="2447925" cy="2352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2</xdr:row>
      <xdr:rowOff>47625</xdr:rowOff>
    </xdr:from>
    <xdr:to>
      <xdr:col>8</xdr:col>
      <xdr:colOff>581025</xdr:colOff>
      <xdr:row>60</xdr:row>
      <xdr:rowOff>123825</xdr:rowOff>
    </xdr:to>
    <xdr:graphicFrame macro="">
      <xdr:nvGraphicFramePr>
        <xdr:cNvPr id="2" name="Diagram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676275</xdr:colOff>
      <xdr:row>27</xdr:row>
      <xdr:rowOff>138112</xdr:rowOff>
    </xdr:to>
    <xdr:graphicFrame macro="">
      <xdr:nvGraphicFramePr>
        <xdr:cNvPr id="14" name="Diagram 13">
          <a:extLst>
            <a:ext uri="{FF2B5EF4-FFF2-40B4-BE49-F238E27FC236}">
              <a16:creationId xmlns:a16="http://schemas.microsoft.com/office/drawing/2014/main" id="{00000000-0008-0000-0C00-00000E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381000</xdr:colOff>
      <xdr:row>3</xdr:row>
      <xdr:rowOff>114300</xdr:rowOff>
    </xdr:from>
    <xdr:to>
      <xdr:col>13</xdr:col>
      <xdr:colOff>657225</xdr:colOff>
      <xdr:row>32</xdr:row>
      <xdr:rowOff>66675</xdr:rowOff>
    </xdr:to>
    <xdr:graphicFrame macro="">
      <xdr:nvGraphicFramePr>
        <xdr:cNvPr id="2" name="Diagram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3</xdr:col>
      <xdr:colOff>638175</xdr:colOff>
      <xdr:row>3</xdr:row>
      <xdr:rowOff>28575</xdr:rowOff>
    </xdr:from>
    <xdr:to>
      <xdr:col>10</xdr:col>
      <xdr:colOff>638175</xdr:colOff>
      <xdr:row>7</xdr:row>
      <xdr:rowOff>9525</xdr:rowOff>
    </xdr:to>
    <xdr:sp macro="" textlink="">
      <xdr:nvSpPr>
        <xdr:cNvPr id="3" name="Rectangle 2">
          <a:extLst>
            <a:ext uri="{FF2B5EF4-FFF2-40B4-BE49-F238E27FC236}">
              <a16:creationId xmlns:a16="http://schemas.microsoft.com/office/drawing/2014/main" id="{00000000-0008-0000-0D00-000003000000}"/>
            </a:ext>
          </a:extLst>
        </xdr:cNvPr>
        <xdr:cNvSpPr/>
      </xdr:nvSpPr>
      <xdr:spPr>
        <a:xfrm>
          <a:off x="2619375" y="695325"/>
          <a:ext cx="5334000" cy="8953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sd.mt.gov/LGSB/LGSPortal" TargetMode="External"/><Relationship Id="rId1" Type="http://schemas.openxmlformats.org/officeDocument/2006/relationships/hyperlink" Target="http://sfsd.mt.gov/LGSB/LGSPorta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sfsd.mt.gov/LGSB/LGSPortal" TargetMode="External"/></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1.bin"/></Relationships>
</file>

<file path=xl/worksheets/_rels/sheet6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2.bin"/></Relationships>
</file>

<file path=xl/worksheets/_rels/sheet64.xml.rels><?xml version="1.0" encoding="UTF-8" standalone="yes"?>
<Relationships xmlns="http://schemas.openxmlformats.org/package/2006/relationships"><Relationship Id="rId2" Type="http://schemas.openxmlformats.org/officeDocument/2006/relationships/printerSettings" Target="../printerSettings/printerSettings63.bin"/><Relationship Id="rId1" Type="http://schemas.openxmlformats.org/officeDocument/2006/relationships/hyperlink" Target="http://svc.mt.gov/dor/property/cov" TargetMode="External"/></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E79"/>
  <sheetViews>
    <sheetView tabSelected="1" workbookViewId="0">
      <selection activeCell="B3" sqref="B3"/>
    </sheetView>
  </sheetViews>
  <sheetFormatPr defaultRowHeight="15" x14ac:dyDescent="0.2"/>
  <cols>
    <col min="1" max="1" width="4.33203125" customWidth="1"/>
    <col min="2" max="2" width="77.44140625" customWidth="1"/>
    <col min="3" max="3" width="0.5546875" customWidth="1"/>
    <col min="4" max="4" width="1.109375" customWidth="1"/>
    <col min="5" max="5" width="7.77734375" customWidth="1"/>
  </cols>
  <sheetData>
    <row r="1" spans="1:5" ht="15.75" x14ac:dyDescent="0.25">
      <c r="A1" s="1240" t="s">
        <v>762</v>
      </c>
      <c r="B1" s="1240"/>
      <c r="C1" s="1240"/>
      <c r="D1" s="1240"/>
      <c r="E1" s="1240"/>
    </row>
    <row r="2" spans="1:5" ht="15.75" x14ac:dyDescent="0.25">
      <c r="A2" s="1226"/>
      <c r="B2" s="1231" t="s">
        <v>1163</v>
      </c>
      <c r="C2" s="1226"/>
      <c r="D2" s="1226"/>
      <c r="E2" s="1226"/>
    </row>
    <row r="3" spans="1:5" x14ac:dyDescent="0.2">
      <c r="A3" s="80"/>
    </row>
    <row r="4" spans="1:5" x14ac:dyDescent="0.2">
      <c r="A4" s="80">
        <v>1</v>
      </c>
      <c r="B4" s="1241" t="s">
        <v>765</v>
      </c>
      <c r="C4" s="1241"/>
      <c r="D4" s="1241"/>
      <c r="E4" s="1241"/>
    </row>
    <row r="5" spans="1:5" x14ac:dyDescent="0.2">
      <c r="A5" s="80"/>
      <c r="B5" s="1241" t="s">
        <v>766</v>
      </c>
      <c r="C5" s="1241"/>
      <c r="D5" s="1241"/>
      <c r="E5" s="1241"/>
    </row>
    <row r="6" spans="1:5" x14ac:dyDescent="0.2">
      <c r="A6" s="80"/>
      <c r="B6" s="1241" t="s">
        <v>767</v>
      </c>
      <c r="C6" s="1242"/>
      <c r="D6" s="1242"/>
      <c r="E6" s="1242"/>
    </row>
    <row r="7" spans="1:5" x14ac:dyDescent="0.2">
      <c r="A7" s="80"/>
      <c r="B7" s="1241" t="s">
        <v>768</v>
      </c>
      <c r="C7" s="1242"/>
      <c r="D7" s="1242"/>
      <c r="E7" s="1242"/>
    </row>
    <row r="8" spans="1:5" x14ac:dyDescent="0.2">
      <c r="A8" s="80"/>
      <c r="B8" s="46"/>
    </row>
    <row r="9" spans="1:5" ht="15.75" x14ac:dyDescent="0.25">
      <c r="A9" s="98" t="s">
        <v>763</v>
      </c>
      <c r="B9" s="44" t="s">
        <v>948</v>
      </c>
    </row>
    <row r="10" spans="1:5" x14ac:dyDescent="0.2">
      <c r="A10" s="80"/>
      <c r="B10" s="44" t="s">
        <v>1143</v>
      </c>
    </row>
    <row r="11" spans="1:5" x14ac:dyDescent="0.2">
      <c r="A11" s="80"/>
      <c r="B11" s="44" t="s">
        <v>1144</v>
      </c>
    </row>
    <row r="12" spans="1:5" x14ac:dyDescent="0.2">
      <c r="A12" s="80"/>
    </row>
    <row r="13" spans="1:5" ht="15.75" x14ac:dyDescent="0.25">
      <c r="A13" s="80">
        <v>2</v>
      </c>
      <c r="B13" s="83" t="s">
        <v>769</v>
      </c>
    </row>
    <row r="14" spans="1:5" ht="19.899999999999999" customHeight="1" x14ac:dyDescent="0.2">
      <c r="A14" s="79" t="s">
        <v>763</v>
      </c>
      <c r="B14" s="1241" t="s">
        <v>770</v>
      </c>
      <c r="C14" s="1241"/>
      <c r="D14" s="1241"/>
      <c r="E14" s="1241"/>
    </row>
    <row r="15" spans="1:5" x14ac:dyDescent="0.2">
      <c r="A15" s="80"/>
      <c r="B15" s="1241" t="s">
        <v>856</v>
      </c>
      <c r="C15" s="1242"/>
      <c r="D15" s="1242"/>
      <c r="E15" s="1242"/>
    </row>
    <row r="16" spans="1:5" x14ac:dyDescent="0.2">
      <c r="A16" s="80"/>
      <c r="B16" s="1241" t="s">
        <v>771</v>
      </c>
      <c r="C16" s="1241"/>
      <c r="D16" s="1241"/>
      <c r="E16" s="1241"/>
    </row>
    <row r="17" spans="1:5" x14ac:dyDescent="0.2">
      <c r="A17" s="80"/>
      <c r="B17" s="1236" t="s">
        <v>772</v>
      </c>
      <c r="C17" s="1236"/>
      <c r="D17" s="1236"/>
      <c r="E17" s="1236"/>
    </row>
    <row r="18" spans="1:5" x14ac:dyDescent="0.2">
      <c r="A18" s="80"/>
      <c r="B18" s="1237" t="s">
        <v>773</v>
      </c>
      <c r="C18" s="1237"/>
      <c r="D18" s="1237"/>
      <c r="E18" s="1237"/>
    </row>
    <row r="19" spans="1:5" x14ac:dyDescent="0.2">
      <c r="A19" s="80"/>
      <c r="B19" s="1236" t="s">
        <v>1142</v>
      </c>
      <c r="C19" s="1236"/>
      <c r="D19" s="1236"/>
      <c r="E19" s="1236"/>
    </row>
    <row r="20" spans="1:5" x14ac:dyDescent="0.2">
      <c r="A20" s="80"/>
      <c r="B20" s="80"/>
    </row>
    <row r="21" spans="1:5" x14ac:dyDescent="0.2">
      <c r="A21" s="79" t="s">
        <v>764</v>
      </c>
      <c r="B21" s="1236" t="s">
        <v>774</v>
      </c>
      <c r="C21" s="1236"/>
      <c r="D21" s="1236"/>
      <c r="E21" s="1236"/>
    </row>
    <row r="22" spans="1:5" x14ac:dyDescent="0.2">
      <c r="A22" s="80"/>
      <c r="B22" s="1235" t="s">
        <v>1124</v>
      </c>
      <c r="C22" s="1237"/>
      <c r="D22" s="1237"/>
      <c r="E22" s="1237"/>
    </row>
    <row r="23" spans="1:5" x14ac:dyDescent="0.2">
      <c r="A23" s="80"/>
      <c r="B23" s="84" t="s">
        <v>864</v>
      </c>
      <c r="C23" s="81"/>
      <c r="D23" s="81"/>
      <c r="E23" s="81"/>
    </row>
    <row r="24" spans="1:5" x14ac:dyDescent="0.2">
      <c r="A24" s="80"/>
      <c r="B24" s="81"/>
      <c r="C24" s="81"/>
      <c r="D24" s="81"/>
      <c r="E24" s="81"/>
    </row>
    <row r="25" spans="1:5" ht="15.75" x14ac:dyDescent="0.25">
      <c r="A25" s="80">
        <v>3</v>
      </c>
      <c r="B25" s="1235" t="s">
        <v>862</v>
      </c>
      <c r="C25" s="1236"/>
      <c r="D25" s="1236"/>
      <c r="E25" s="1236"/>
    </row>
    <row r="26" spans="1:5" x14ac:dyDescent="0.2">
      <c r="A26" s="80"/>
      <c r="B26" s="1237" t="s">
        <v>775</v>
      </c>
      <c r="C26" s="1236"/>
      <c r="D26" s="1236"/>
      <c r="E26" s="1236"/>
    </row>
    <row r="27" spans="1:5" x14ac:dyDescent="0.2">
      <c r="A27" s="80"/>
      <c r="B27" s="1237" t="s">
        <v>776</v>
      </c>
      <c r="C27" s="1236"/>
      <c r="D27" s="1236"/>
      <c r="E27" s="1236"/>
    </row>
    <row r="28" spans="1:5" x14ac:dyDescent="0.2">
      <c r="A28" s="80"/>
      <c r="B28" s="1237" t="s">
        <v>777</v>
      </c>
      <c r="C28" s="1236"/>
      <c r="D28" s="1236"/>
      <c r="E28" s="1236"/>
    </row>
    <row r="29" spans="1:5" x14ac:dyDescent="0.2">
      <c r="A29" s="80"/>
      <c r="B29" s="1237" t="s">
        <v>778</v>
      </c>
      <c r="C29" s="1236"/>
      <c r="D29" s="1236"/>
      <c r="E29" s="1236"/>
    </row>
    <row r="30" spans="1:5" ht="15.75" x14ac:dyDescent="0.25">
      <c r="A30" s="80"/>
      <c r="B30" s="1235" t="s">
        <v>1161</v>
      </c>
      <c r="C30" s="1236"/>
      <c r="D30" s="1236"/>
      <c r="E30" s="1236"/>
    </row>
    <row r="31" spans="1:5" ht="15.75" x14ac:dyDescent="0.25">
      <c r="A31" s="80"/>
      <c r="B31" s="1238" t="s">
        <v>779</v>
      </c>
      <c r="C31" s="1238"/>
      <c r="D31" s="1238"/>
      <c r="E31" s="1238"/>
    </row>
    <row r="32" spans="1:5" x14ac:dyDescent="0.2">
      <c r="A32" s="80"/>
    </row>
    <row r="33" spans="1:5" x14ac:dyDescent="0.2">
      <c r="A33" s="80">
        <v>4</v>
      </c>
      <c r="B33" s="1237" t="s">
        <v>780</v>
      </c>
      <c r="C33" s="1236"/>
      <c r="D33" s="1236"/>
      <c r="E33" s="1236"/>
    </row>
    <row r="34" spans="1:5" ht="15.75" x14ac:dyDescent="0.25">
      <c r="A34" s="80"/>
      <c r="B34" s="1235" t="s">
        <v>1162</v>
      </c>
      <c r="C34" s="1236"/>
      <c r="D34" s="1236"/>
      <c r="E34" s="1236"/>
    </row>
    <row r="35" spans="1:5" ht="15.75" x14ac:dyDescent="0.25">
      <c r="A35" s="80"/>
      <c r="B35" s="1238" t="s">
        <v>1087</v>
      </c>
      <c r="C35" s="1236"/>
      <c r="D35" s="1236"/>
      <c r="E35" s="1236"/>
    </row>
    <row r="36" spans="1:5" ht="15.75" x14ac:dyDescent="0.25">
      <c r="A36" s="80"/>
      <c r="B36" s="1238" t="s">
        <v>850</v>
      </c>
      <c r="C36" s="1238"/>
      <c r="D36" s="1238"/>
      <c r="E36" s="1238"/>
    </row>
    <row r="37" spans="1:5" ht="15.75" x14ac:dyDescent="0.25">
      <c r="A37" s="80"/>
      <c r="B37" s="1227" t="s">
        <v>849</v>
      </c>
      <c r="C37" s="60"/>
      <c r="D37" s="60"/>
      <c r="E37" s="60"/>
    </row>
    <row r="38" spans="1:5" x14ac:dyDescent="0.2">
      <c r="A38" s="80"/>
      <c r="B38" s="1239" t="s">
        <v>851</v>
      </c>
      <c r="C38" s="1239"/>
      <c r="D38" s="1239"/>
      <c r="E38" s="1239"/>
    </row>
    <row r="39" spans="1:5" x14ac:dyDescent="0.2">
      <c r="A39" s="80"/>
      <c r="B39" s="1230" t="s">
        <v>852</v>
      </c>
      <c r="C39" s="60"/>
      <c r="D39" s="60"/>
      <c r="E39" s="60"/>
    </row>
    <row r="40" spans="1:5" x14ac:dyDescent="0.2">
      <c r="A40" s="77"/>
      <c r="B40" s="1230" t="s">
        <v>853</v>
      </c>
      <c r="C40" s="60"/>
      <c r="D40" s="60"/>
      <c r="E40" s="60"/>
    </row>
    <row r="42" spans="1:5" ht="15.75" x14ac:dyDescent="0.25">
      <c r="A42" s="1228">
        <v>5</v>
      </c>
      <c r="B42" s="1228" t="s">
        <v>1164</v>
      </c>
      <c r="C42" s="1228"/>
      <c r="D42" s="1228"/>
      <c r="E42" s="1228"/>
    </row>
    <row r="43" spans="1:5" ht="15.75" x14ac:dyDescent="0.25">
      <c r="A43" s="1228"/>
      <c r="B43" s="1232" t="s">
        <v>854</v>
      </c>
      <c r="C43" s="1229"/>
      <c r="D43" s="1229"/>
      <c r="E43" s="1229"/>
    </row>
    <row r="44" spans="1:5" ht="15.75" x14ac:dyDescent="0.25">
      <c r="A44" s="1228"/>
      <c r="B44" s="1233" t="s">
        <v>1167</v>
      </c>
      <c r="C44" s="1233"/>
      <c r="D44" s="1233"/>
      <c r="E44" s="1229"/>
    </row>
    <row r="45" spans="1:5" ht="15.75" x14ac:dyDescent="0.25">
      <c r="A45" s="1228"/>
      <c r="B45" s="1233" t="s">
        <v>1168</v>
      </c>
      <c r="C45" s="1233"/>
      <c r="D45" s="1233"/>
      <c r="E45" s="1229"/>
    </row>
    <row r="46" spans="1:5" ht="15.75" x14ac:dyDescent="0.25">
      <c r="A46" s="1228"/>
      <c r="B46" s="1233" t="s">
        <v>1165</v>
      </c>
      <c r="C46" s="1233"/>
      <c r="D46" s="1233"/>
      <c r="E46" s="1229"/>
    </row>
    <row r="47" spans="1:5" ht="15.75" x14ac:dyDescent="0.25">
      <c r="A47" s="1228"/>
      <c r="B47" s="1233" t="s">
        <v>1169</v>
      </c>
      <c r="C47" s="1233"/>
      <c r="D47" s="1233"/>
      <c r="E47" s="1229"/>
    </row>
    <row r="48" spans="1:5" ht="15.75" x14ac:dyDescent="0.25">
      <c r="A48" s="1228"/>
      <c r="B48" s="1233" t="s">
        <v>1166</v>
      </c>
      <c r="C48" s="1233"/>
      <c r="D48" s="1233"/>
      <c r="E48" s="1229"/>
    </row>
    <row r="49" spans="1:5" ht="15.75" x14ac:dyDescent="0.25">
      <c r="A49" s="1228"/>
      <c r="B49" s="1228" t="s">
        <v>855</v>
      </c>
      <c r="C49" s="1228"/>
      <c r="D49" s="1228"/>
      <c r="E49" s="1228"/>
    </row>
    <row r="50" spans="1:5" ht="15.75" x14ac:dyDescent="0.25">
      <c r="A50" s="1228"/>
      <c r="B50" s="1228" t="s">
        <v>781</v>
      </c>
      <c r="C50" s="1228"/>
      <c r="D50" s="1228"/>
      <c r="E50" s="1228"/>
    </row>
    <row r="51" spans="1:5" ht="15.75" x14ac:dyDescent="0.25">
      <c r="A51" s="1228"/>
      <c r="B51" s="1228" t="s">
        <v>782</v>
      </c>
      <c r="C51" s="1228"/>
      <c r="D51" s="1228"/>
      <c r="E51" s="1228"/>
    </row>
    <row r="52" spans="1:5" ht="15.75" x14ac:dyDescent="0.25">
      <c r="A52" s="1228"/>
      <c r="B52" s="1228" t="s">
        <v>783</v>
      </c>
      <c r="C52" s="1228"/>
      <c r="D52" s="1228"/>
      <c r="E52" s="1228"/>
    </row>
    <row r="53" spans="1:5" ht="15.75" x14ac:dyDescent="0.25">
      <c r="A53" s="1228"/>
      <c r="B53" s="1228" t="s">
        <v>865</v>
      </c>
      <c r="C53" s="1228"/>
      <c r="D53" s="1228"/>
      <c r="E53" s="1228"/>
    </row>
    <row r="54" spans="1:5" ht="15.75" x14ac:dyDescent="0.25">
      <c r="A54" s="1228"/>
      <c r="B54" s="1228" t="s">
        <v>784</v>
      </c>
      <c r="C54" s="1228"/>
      <c r="D54" s="1228"/>
      <c r="E54" s="1228"/>
    </row>
    <row r="55" spans="1:5" ht="15.75" x14ac:dyDescent="0.25">
      <c r="A55" s="1228"/>
      <c r="B55" s="1228" t="s">
        <v>866</v>
      </c>
      <c r="C55" s="1228"/>
      <c r="D55" s="1228"/>
      <c r="E55" s="1228"/>
    </row>
    <row r="57" spans="1:5" x14ac:dyDescent="0.2">
      <c r="A57">
        <v>6</v>
      </c>
      <c r="B57" s="1237" t="s">
        <v>785</v>
      </c>
      <c r="C57" s="1236"/>
      <c r="D57" s="1236"/>
      <c r="E57" s="1236"/>
    </row>
    <row r="58" spans="1:5" x14ac:dyDescent="0.2">
      <c r="B58" s="1237" t="s">
        <v>786</v>
      </c>
      <c r="C58" s="1236"/>
      <c r="D58" s="1236"/>
      <c r="E58" s="1236"/>
    </row>
    <row r="59" spans="1:5" x14ac:dyDescent="0.2">
      <c r="B59" s="1235" t="s">
        <v>1123</v>
      </c>
      <c r="C59" s="1236"/>
      <c r="D59" s="1236"/>
      <c r="E59" s="1236"/>
    </row>
    <row r="60" spans="1:5" x14ac:dyDescent="0.2">
      <c r="B60" s="84" t="s">
        <v>950</v>
      </c>
      <c r="C60" s="60"/>
      <c r="D60" s="60"/>
      <c r="E60" s="60"/>
    </row>
    <row r="61" spans="1:5" x14ac:dyDescent="0.2">
      <c r="B61" s="84" t="s">
        <v>951</v>
      </c>
      <c r="C61" s="60"/>
      <c r="D61" s="60"/>
      <c r="E61" s="60"/>
    </row>
    <row r="62" spans="1:5" x14ac:dyDescent="0.2">
      <c r="B62" s="84" t="s">
        <v>952</v>
      </c>
      <c r="C62" s="60"/>
      <c r="D62" s="60"/>
      <c r="E62" s="60"/>
    </row>
    <row r="63" spans="1:5" x14ac:dyDescent="0.2">
      <c r="B63" s="1205" t="s">
        <v>1088</v>
      </c>
      <c r="C63" s="93"/>
      <c r="D63" s="93"/>
      <c r="E63" s="93"/>
    </row>
    <row r="64" spans="1:5" x14ac:dyDescent="0.2">
      <c r="B64" s="93"/>
      <c r="C64" s="93"/>
      <c r="D64" s="93"/>
      <c r="E64" s="93"/>
    </row>
    <row r="65" spans="1:5" ht="15.75" x14ac:dyDescent="0.25">
      <c r="A65" s="82" t="s">
        <v>858</v>
      </c>
      <c r="B65" t="s">
        <v>857</v>
      </c>
    </row>
    <row r="66" spans="1:5" x14ac:dyDescent="0.2">
      <c r="B66" s="44" t="s">
        <v>887</v>
      </c>
    </row>
    <row r="67" spans="1:5" x14ac:dyDescent="0.2">
      <c r="B67" s="44" t="s">
        <v>859</v>
      </c>
    </row>
    <row r="68" spans="1:5" x14ac:dyDescent="0.2">
      <c r="B68" s="44" t="s">
        <v>860</v>
      </c>
    </row>
    <row r="69" spans="1:5" x14ac:dyDescent="0.2">
      <c r="B69" s="44" t="s">
        <v>861</v>
      </c>
    </row>
    <row r="70" spans="1:5" x14ac:dyDescent="0.2">
      <c r="B70" s="44" t="s">
        <v>871</v>
      </c>
    </row>
    <row r="72" spans="1:5" x14ac:dyDescent="0.2">
      <c r="A72">
        <v>7</v>
      </c>
      <c r="B72" s="1235" t="s">
        <v>1064</v>
      </c>
      <c r="C72" s="1235"/>
      <c r="D72" s="1235"/>
      <c r="E72" s="1235"/>
    </row>
    <row r="73" spans="1:5" x14ac:dyDescent="0.2">
      <c r="B73" s="1235" t="s">
        <v>1063</v>
      </c>
      <c r="C73" s="1236"/>
      <c r="D73" s="1236"/>
      <c r="E73" s="1236"/>
    </row>
    <row r="74" spans="1:5" x14ac:dyDescent="0.2">
      <c r="B74" s="1235" t="s">
        <v>1065</v>
      </c>
      <c r="C74" s="1236"/>
      <c r="D74" s="1236"/>
      <c r="E74" s="1236"/>
    </row>
    <row r="75" spans="1:5" x14ac:dyDescent="0.2">
      <c r="B75" s="44" t="s">
        <v>1066</v>
      </c>
    </row>
    <row r="76" spans="1:5" x14ac:dyDescent="0.2">
      <c r="B76" s="44" t="s">
        <v>1067</v>
      </c>
    </row>
    <row r="77" spans="1:5" x14ac:dyDescent="0.2">
      <c r="B77" s="44" t="s">
        <v>1068</v>
      </c>
    </row>
    <row r="78" spans="1:5" x14ac:dyDescent="0.2">
      <c r="B78" s="44" t="s">
        <v>1089</v>
      </c>
    </row>
    <row r="79" spans="1:5" x14ac:dyDescent="0.2">
      <c r="B79" s="1205" t="s">
        <v>1088</v>
      </c>
    </row>
  </sheetData>
  <mergeCells count="31">
    <mergeCell ref="B26:E26"/>
    <mergeCell ref="A1:E1"/>
    <mergeCell ref="B5:E5"/>
    <mergeCell ref="B4:E4"/>
    <mergeCell ref="B6:E6"/>
    <mergeCell ref="B7:E7"/>
    <mergeCell ref="B14:E14"/>
    <mergeCell ref="B15:E15"/>
    <mergeCell ref="B16:E16"/>
    <mergeCell ref="B17:E17"/>
    <mergeCell ref="B18:E18"/>
    <mergeCell ref="B19:E19"/>
    <mergeCell ref="B21:E21"/>
    <mergeCell ref="B22:E22"/>
    <mergeCell ref="B25:E25"/>
    <mergeCell ref="B33:E33"/>
    <mergeCell ref="B36:E36"/>
    <mergeCell ref="B34:E34"/>
    <mergeCell ref="B35:E35"/>
    <mergeCell ref="B38:E38"/>
    <mergeCell ref="B27:E27"/>
    <mergeCell ref="B28:E28"/>
    <mergeCell ref="B29:E29"/>
    <mergeCell ref="B30:E30"/>
    <mergeCell ref="B31:E31"/>
    <mergeCell ref="B72:E72"/>
    <mergeCell ref="B73:E73"/>
    <mergeCell ref="B74:E74"/>
    <mergeCell ref="B57:E57"/>
    <mergeCell ref="B58:E58"/>
    <mergeCell ref="B59:E59"/>
  </mergeCells>
  <hyperlinks>
    <hyperlink ref="B79" r:id="rId1" xr:uid="{FE973F4C-C2C6-461D-9F09-BD29E30BDE7B}"/>
    <hyperlink ref="B63" r:id="rId2" xr:uid="{C37E3B53-2935-41EF-8D1A-FA682A5BEB7D}"/>
  </hyperlinks>
  <pageMargins left="0.2" right="0.2" top="0.75" bottom="0.5" header="0.05" footer="0.05"/>
  <pageSetup paperSize="5" scale="84"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B63"/>
  <sheetViews>
    <sheetView showGridLines="0" zoomScale="90" zoomScaleNormal="90" workbookViewId="0">
      <selection activeCell="G18" sqref="G18"/>
    </sheetView>
  </sheetViews>
  <sheetFormatPr defaultRowHeight="15" x14ac:dyDescent="0.2"/>
  <cols>
    <col min="1" max="1" width="59.6640625" customWidth="1"/>
    <col min="2" max="2" width="20.77734375" customWidth="1"/>
  </cols>
  <sheetData>
    <row r="1" spans="1:2" ht="18.75" x14ac:dyDescent="0.3">
      <c r="A1" s="1284"/>
      <c r="B1" s="1284"/>
    </row>
    <row r="2" spans="1:2" ht="26.25" x14ac:dyDescent="0.4">
      <c r="A2" s="1280" t="s">
        <v>722</v>
      </c>
      <c r="B2" s="1280"/>
    </row>
    <row r="3" spans="1:2" ht="29.25" customHeight="1" x14ac:dyDescent="0.4">
      <c r="A3" s="1280" t="s">
        <v>723</v>
      </c>
      <c r="B3" s="1280"/>
    </row>
    <row r="4" spans="1:2" ht="15.75" x14ac:dyDescent="0.25">
      <c r="A4" s="100"/>
      <c r="B4" s="100"/>
    </row>
    <row r="5" spans="1:2" ht="24" thickBot="1" x14ac:dyDescent="0.4">
      <c r="A5" s="1283" t="s">
        <v>724</v>
      </c>
      <c r="B5" s="1283"/>
    </row>
    <row r="6" spans="1:2" ht="15.75" x14ac:dyDescent="0.25">
      <c r="A6" s="100"/>
      <c r="B6" s="100"/>
    </row>
    <row r="7" spans="1:2" ht="18.75" x14ac:dyDescent="0.2">
      <c r="A7" s="1153" t="s">
        <v>1024</v>
      </c>
      <c r="B7" s="1154"/>
    </row>
    <row r="8" spans="1:2" ht="18.75" x14ac:dyDescent="0.2">
      <c r="A8" s="1153" t="s">
        <v>1025</v>
      </c>
      <c r="B8" s="1155"/>
    </row>
    <row r="9" spans="1:2" ht="18.75" x14ac:dyDescent="0.2">
      <c r="A9" s="1153" t="s">
        <v>1026</v>
      </c>
      <c r="B9" s="1155"/>
    </row>
    <row r="10" spans="1:2" ht="18.75" x14ac:dyDescent="0.2">
      <c r="A10" s="1153" t="s">
        <v>1027</v>
      </c>
      <c r="B10" s="1155"/>
    </row>
    <row r="11" spans="1:2" ht="18.75" x14ac:dyDescent="0.2">
      <c r="A11" s="1153" t="s">
        <v>1028</v>
      </c>
      <c r="B11" s="1155"/>
    </row>
    <row r="12" spans="1:2" ht="18.75" x14ac:dyDescent="0.2">
      <c r="A12" s="1153" t="s">
        <v>1029</v>
      </c>
      <c r="B12" s="1155"/>
    </row>
    <row r="13" spans="1:2" ht="18.75" x14ac:dyDescent="0.2">
      <c r="A13" s="1153" t="s">
        <v>1030</v>
      </c>
      <c r="B13" s="1154"/>
    </row>
    <row r="14" spans="1:2" ht="19.899999999999999" customHeight="1" x14ac:dyDescent="0.2">
      <c r="A14" s="1285"/>
      <c r="B14" s="1285"/>
    </row>
    <row r="15" spans="1:2" ht="17.45" customHeight="1" x14ac:dyDescent="0.2">
      <c r="A15" s="1153" t="s">
        <v>1031</v>
      </c>
      <c r="B15" s="1155"/>
    </row>
    <row r="16" spans="1:2" ht="30" customHeight="1" x14ac:dyDescent="0.2">
      <c r="A16" s="1285"/>
      <c r="B16" s="1285"/>
    </row>
    <row r="17" spans="1:2" ht="18.75" x14ac:dyDescent="0.2">
      <c r="A17" s="1153" t="s">
        <v>1032</v>
      </c>
      <c r="B17" s="1155"/>
    </row>
    <row r="18" spans="1:2" ht="18.75" x14ac:dyDescent="0.2">
      <c r="A18" s="1153" t="s">
        <v>1033</v>
      </c>
      <c r="B18" s="1155"/>
    </row>
    <row r="19" spans="1:2" ht="18.75" x14ac:dyDescent="0.2">
      <c r="A19" s="1153" t="s">
        <v>1034</v>
      </c>
      <c r="B19" s="1155"/>
    </row>
    <row r="20" spans="1:2" ht="18.75" x14ac:dyDescent="0.2">
      <c r="A20" s="1153" t="s">
        <v>1035</v>
      </c>
      <c r="B20" s="1154"/>
    </row>
    <row r="21" spans="1:2" ht="15.75" x14ac:dyDescent="0.2">
      <c r="A21" s="101"/>
      <c r="B21" s="101"/>
    </row>
    <row r="22" spans="1:2" ht="15.75" x14ac:dyDescent="0.2">
      <c r="A22" s="101"/>
      <c r="B22" s="101"/>
    </row>
    <row r="23" spans="1:2" ht="15.75" x14ac:dyDescent="0.2">
      <c r="A23" s="101"/>
      <c r="B23" s="101"/>
    </row>
    <row r="24" spans="1:2" ht="15.75" x14ac:dyDescent="0.2">
      <c r="A24" s="101"/>
      <c r="B24" s="101"/>
    </row>
    <row r="25" spans="1:2" ht="30" customHeight="1" thickBot="1" x14ac:dyDescent="0.25">
      <c r="A25" s="1286"/>
      <c r="B25" s="1286"/>
    </row>
    <row r="26" spans="1:2" ht="16.5" thickTop="1" x14ac:dyDescent="0.2">
      <c r="A26" s="1287"/>
      <c r="B26" s="1287"/>
    </row>
    <row r="27" spans="1:2" ht="39" customHeight="1" thickBot="1" x14ac:dyDescent="0.4">
      <c r="A27" s="1282" t="s">
        <v>843</v>
      </c>
      <c r="B27" s="1282"/>
    </row>
    <row r="28" spans="1:2" ht="16.149999999999999" customHeight="1" x14ac:dyDescent="0.2">
      <c r="A28" s="1153" t="s">
        <v>1036</v>
      </c>
      <c r="B28" s="1156"/>
    </row>
    <row r="29" spans="1:2" ht="18.75" x14ac:dyDescent="0.2">
      <c r="A29" s="1153" t="s">
        <v>1037</v>
      </c>
      <c r="B29" s="1155"/>
    </row>
    <row r="30" spans="1:2" ht="18.75" x14ac:dyDescent="0.2">
      <c r="A30" s="1153" t="s">
        <v>1026</v>
      </c>
      <c r="B30" s="1155"/>
    </row>
    <row r="31" spans="1:2" ht="18.75" x14ac:dyDescent="0.2">
      <c r="A31" s="1153" t="s">
        <v>1027</v>
      </c>
      <c r="B31" s="1155"/>
    </row>
    <row r="32" spans="1:2" ht="18.75" x14ac:dyDescent="0.2">
      <c r="A32" s="1153" t="s">
        <v>1028</v>
      </c>
      <c r="B32" s="1155"/>
    </row>
    <row r="33" spans="1:2" ht="18.75" x14ac:dyDescent="0.2">
      <c r="A33" s="1153" t="s">
        <v>1038</v>
      </c>
      <c r="B33" s="1155"/>
    </row>
    <row r="34" spans="1:2" ht="18.75" x14ac:dyDescent="0.2">
      <c r="A34" s="1153" t="s">
        <v>1033</v>
      </c>
      <c r="B34" s="1155"/>
    </row>
    <row r="35" spans="1:2" ht="18.75" x14ac:dyDescent="0.2">
      <c r="A35" s="1153" t="s">
        <v>1034</v>
      </c>
      <c r="B35" s="1155"/>
    </row>
    <row r="36" spans="1:2" ht="18.75" x14ac:dyDescent="0.2">
      <c r="A36" s="1153" t="s">
        <v>1035</v>
      </c>
      <c r="B36" s="1155"/>
    </row>
    <row r="37" spans="1:2" ht="18.75" x14ac:dyDescent="0.2">
      <c r="A37" s="1153" t="s">
        <v>1039</v>
      </c>
      <c r="B37" s="1155"/>
    </row>
    <row r="38" spans="1:2" ht="15" customHeight="1" x14ac:dyDescent="0.2">
      <c r="A38" s="1153" t="s">
        <v>725</v>
      </c>
      <c r="B38" s="1155"/>
    </row>
    <row r="39" spans="1:2" ht="18.75" x14ac:dyDescent="0.2">
      <c r="A39" s="1153" t="s">
        <v>1041</v>
      </c>
      <c r="B39" s="1155"/>
    </row>
    <row r="40" spans="1:2" ht="18.75" x14ac:dyDescent="0.2">
      <c r="A40" s="1157" t="s">
        <v>1040</v>
      </c>
      <c r="B40" s="1155"/>
    </row>
    <row r="41" spans="1:2" ht="18.75" x14ac:dyDescent="0.2">
      <c r="A41" s="1153" t="s">
        <v>1042</v>
      </c>
      <c r="B41" s="1155"/>
    </row>
    <row r="42" spans="1:2" ht="18.75" x14ac:dyDescent="0.2">
      <c r="A42" s="1153"/>
      <c r="B42" s="1153"/>
    </row>
    <row r="43" spans="1:2" ht="18.75" x14ac:dyDescent="0.2">
      <c r="A43" s="1153"/>
      <c r="B43" s="1153"/>
    </row>
    <row r="44" spans="1:2" ht="18.75" x14ac:dyDescent="0.3">
      <c r="A44" s="126"/>
      <c r="B44" s="126"/>
    </row>
    <row r="45" spans="1:2" ht="15.75" x14ac:dyDescent="0.25">
      <c r="A45" s="100"/>
      <c r="B45" s="100"/>
    </row>
    <row r="46" spans="1:2" ht="15.75" x14ac:dyDescent="0.25">
      <c r="A46" s="100"/>
      <c r="B46" s="100"/>
    </row>
    <row r="47" spans="1:2" ht="15.75" x14ac:dyDescent="0.25">
      <c r="A47" s="100"/>
      <c r="B47" s="100"/>
    </row>
    <row r="48" spans="1:2" ht="15.75" x14ac:dyDescent="0.25">
      <c r="A48" s="100"/>
      <c r="B48" s="100"/>
    </row>
    <row r="49" spans="1:2" ht="15.75" x14ac:dyDescent="0.25">
      <c r="A49" s="100"/>
      <c r="B49" s="100"/>
    </row>
    <row r="50" spans="1:2" ht="15.75" x14ac:dyDescent="0.25">
      <c r="A50" s="100"/>
      <c r="B50" s="100"/>
    </row>
    <row r="51" spans="1:2" ht="15.75" x14ac:dyDescent="0.25">
      <c r="A51" s="100"/>
      <c r="B51" s="100"/>
    </row>
    <row r="52" spans="1:2" ht="15.75" x14ac:dyDescent="0.25">
      <c r="A52" s="100"/>
      <c r="B52" s="100"/>
    </row>
    <row r="53" spans="1:2" ht="15.75" x14ac:dyDescent="0.25">
      <c r="A53" s="100"/>
      <c r="B53" s="100"/>
    </row>
    <row r="54" spans="1:2" ht="15.75" x14ac:dyDescent="0.25">
      <c r="A54" s="100"/>
      <c r="B54" s="100"/>
    </row>
    <row r="55" spans="1:2" ht="15.75" x14ac:dyDescent="0.25">
      <c r="A55" s="100"/>
      <c r="B55" s="100"/>
    </row>
    <row r="56" spans="1:2" ht="15.75" x14ac:dyDescent="0.25">
      <c r="A56" s="100"/>
      <c r="B56" s="100"/>
    </row>
    <row r="57" spans="1:2" ht="15.75" x14ac:dyDescent="0.25">
      <c r="A57" s="100"/>
      <c r="B57" s="100"/>
    </row>
    <row r="58" spans="1:2" ht="15.75" x14ac:dyDescent="0.25">
      <c r="A58" s="100"/>
      <c r="B58" s="100"/>
    </row>
    <row r="59" spans="1:2" ht="15.75" x14ac:dyDescent="0.25">
      <c r="A59" s="100"/>
      <c r="B59" s="100"/>
    </row>
    <row r="60" spans="1:2" ht="15.75" x14ac:dyDescent="0.25">
      <c r="A60" s="100"/>
      <c r="B60" s="100"/>
    </row>
    <row r="61" spans="1:2" ht="15.75" x14ac:dyDescent="0.25">
      <c r="A61" s="100"/>
      <c r="B61" s="100"/>
    </row>
    <row r="62" spans="1:2" ht="15.75" x14ac:dyDescent="0.25">
      <c r="A62" s="100"/>
      <c r="B62" s="100"/>
    </row>
    <row r="63" spans="1:2" ht="15.75" x14ac:dyDescent="0.25">
      <c r="A63" s="1272" t="s">
        <v>726</v>
      </c>
      <c r="B63" s="1273"/>
    </row>
  </sheetData>
  <mergeCells count="10">
    <mergeCell ref="A27:B27"/>
    <mergeCell ref="A5:B5"/>
    <mergeCell ref="A63:B63"/>
    <mergeCell ref="A3:B3"/>
    <mergeCell ref="A1:B1"/>
    <mergeCell ref="A14:B14"/>
    <mergeCell ref="A16:B16"/>
    <mergeCell ref="A25:B25"/>
    <mergeCell ref="A26:B26"/>
    <mergeCell ref="A2:B2"/>
  </mergeCells>
  <pageMargins left="0.7" right="0.7" top="0.75" bottom="0.75" header="0.3" footer="0.3"/>
  <pageSetup paperSize="5" scale="7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C50"/>
  <sheetViews>
    <sheetView showGridLines="0" zoomScaleNormal="100" workbookViewId="0">
      <selection activeCell="C11" sqref="C11"/>
    </sheetView>
  </sheetViews>
  <sheetFormatPr defaultRowHeight="15" x14ac:dyDescent="0.2"/>
  <cols>
    <col min="1" max="1" width="24.44140625" customWidth="1"/>
    <col min="2" max="2" width="38.21875" customWidth="1"/>
    <col min="3" max="3" width="13.77734375" customWidth="1"/>
  </cols>
  <sheetData>
    <row r="1" spans="1:3" ht="19.899999999999999" customHeight="1" x14ac:dyDescent="0.35">
      <c r="A1" s="1253" t="s">
        <v>760</v>
      </c>
      <c r="B1" s="1253"/>
      <c r="C1" s="1253"/>
    </row>
    <row r="2" spans="1:3" ht="7.9" customHeight="1" thickBot="1" x14ac:dyDescent="0.3">
      <c r="A2" s="100"/>
      <c r="B2" s="100"/>
      <c r="C2" s="100"/>
    </row>
    <row r="3" spans="1:3" ht="18" customHeight="1" x14ac:dyDescent="0.2">
      <c r="A3" s="1292" t="s">
        <v>731</v>
      </c>
      <c r="B3" s="1158" t="s">
        <v>732</v>
      </c>
      <c r="C3" s="1288" t="s">
        <v>734</v>
      </c>
    </row>
    <row r="4" spans="1:3" ht="27.75" customHeight="1" thickBot="1" x14ac:dyDescent="0.25">
      <c r="A4" s="1291"/>
      <c r="B4" s="1159" t="s">
        <v>733</v>
      </c>
      <c r="C4" s="1289"/>
    </row>
    <row r="5" spans="1:3" ht="18" customHeight="1" thickTop="1" thickBot="1" x14ac:dyDescent="0.25">
      <c r="A5" s="102" t="s">
        <v>1092</v>
      </c>
      <c r="B5" s="103"/>
      <c r="C5" s="103"/>
    </row>
    <row r="6" spans="1:3" ht="18" customHeight="1" thickBot="1" x14ac:dyDescent="0.25">
      <c r="A6" s="102" t="s">
        <v>735</v>
      </c>
      <c r="B6" s="103"/>
      <c r="C6" s="103"/>
    </row>
    <row r="7" spans="1:3" ht="18" customHeight="1" thickBot="1" x14ac:dyDescent="0.25">
      <c r="A7" s="102" t="s">
        <v>735</v>
      </c>
      <c r="B7" s="103"/>
      <c r="C7" s="103"/>
    </row>
    <row r="8" spans="1:3" ht="18" customHeight="1" thickBot="1" x14ac:dyDescent="0.25">
      <c r="A8" s="102" t="s">
        <v>736</v>
      </c>
      <c r="B8" s="103"/>
      <c r="C8" s="103"/>
    </row>
    <row r="9" spans="1:3" ht="16.5" thickBot="1" x14ac:dyDescent="0.25">
      <c r="A9" s="102" t="s">
        <v>737</v>
      </c>
      <c r="B9" s="103"/>
      <c r="C9" s="103"/>
    </row>
    <row r="10" spans="1:3" ht="18" customHeight="1" thickBot="1" x14ac:dyDescent="0.25">
      <c r="A10" s="102" t="s">
        <v>738</v>
      </c>
      <c r="B10" s="103"/>
      <c r="C10" s="103"/>
    </row>
    <row r="11" spans="1:3" ht="18" customHeight="1" thickBot="1" x14ac:dyDescent="0.25">
      <c r="A11" s="102" t="s">
        <v>739</v>
      </c>
      <c r="B11" s="103"/>
      <c r="C11" s="103"/>
    </row>
    <row r="12" spans="1:3" ht="18" customHeight="1" thickBot="1" x14ac:dyDescent="0.25">
      <c r="A12" s="102" t="s">
        <v>740</v>
      </c>
      <c r="B12" s="103"/>
      <c r="C12" s="103"/>
    </row>
    <row r="13" spans="1:3" ht="16.5" thickBot="1" x14ac:dyDescent="0.25">
      <c r="A13" s="102" t="s">
        <v>741</v>
      </c>
      <c r="B13" s="103"/>
      <c r="C13" s="103"/>
    </row>
    <row r="14" spans="1:3" ht="18" customHeight="1" thickBot="1" x14ac:dyDescent="0.25">
      <c r="A14" s="102" t="s">
        <v>742</v>
      </c>
      <c r="B14" s="103"/>
      <c r="C14" s="103"/>
    </row>
    <row r="15" spans="1:3" ht="18" customHeight="1" thickBot="1" x14ac:dyDescent="0.25">
      <c r="A15" s="102" t="s">
        <v>742</v>
      </c>
      <c r="B15" s="103"/>
      <c r="C15" s="103"/>
    </row>
    <row r="16" spans="1:3" ht="18" customHeight="1" thickBot="1" x14ac:dyDescent="0.25">
      <c r="A16" s="102" t="s">
        <v>743</v>
      </c>
      <c r="B16" s="103"/>
      <c r="C16" s="103"/>
    </row>
    <row r="17" spans="1:3" ht="18" customHeight="1" thickBot="1" x14ac:dyDescent="0.25">
      <c r="A17" s="102" t="s">
        <v>744</v>
      </c>
      <c r="B17" s="103"/>
      <c r="C17" s="103"/>
    </row>
    <row r="18" spans="1:3" ht="16.5" thickBot="1" x14ac:dyDescent="0.25">
      <c r="A18" s="102" t="s">
        <v>745</v>
      </c>
      <c r="B18" s="103"/>
      <c r="C18" s="103"/>
    </row>
    <row r="19" spans="1:3" ht="18" customHeight="1" thickBot="1" x14ac:dyDescent="0.25">
      <c r="A19" s="102" t="s">
        <v>746</v>
      </c>
      <c r="B19" s="103"/>
      <c r="C19" s="103"/>
    </row>
    <row r="20" spans="1:3" ht="18" customHeight="1" thickBot="1" x14ac:dyDescent="0.25">
      <c r="A20" s="102" t="s">
        <v>747</v>
      </c>
      <c r="B20" s="103"/>
      <c r="C20" s="103"/>
    </row>
    <row r="21" spans="1:3" ht="18" customHeight="1" thickBot="1" x14ac:dyDescent="0.25">
      <c r="A21" s="102" t="s">
        <v>748</v>
      </c>
      <c r="B21" s="103"/>
      <c r="C21" s="103"/>
    </row>
    <row r="22" spans="1:3" ht="18" customHeight="1" thickBot="1" x14ac:dyDescent="0.25">
      <c r="A22" s="102" t="s">
        <v>749</v>
      </c>
      <c r="B22" s="103"/>
      <c r="C22" s="103"/>
    </row>
    <row r="23" spans="1:3" ht="18" customHeight="1" thickBot="1" x14ac:dyDescent="0.25">
      <c r="A23" s="102" t="s">
        <v>750</v>
      </c>
      <c r="B23" s="103"/>
      <c r="C23" s="103"/>
    </row>
    <row r="24" spans="1:3" ht="31.15" customHeight="1" thickBot="1" x14ac:dyDescent="0.25">
      <c r="A24" s="1160"/>
      <c r="B24" s="104"/>
      <c r="C24" s="104"/>
    </row>
    <row r="25" spans="1:3" ht="36" customHeight="1" x14ac:dyDescent="0.2">
      <c r="A25" s="1290" t="s">
        <v>731</v>
      </c>
      <c r="B25" s="1288" t="s">
        <v>751</v>
      </c>
      <c r="C25" s="1288" t="s">
        <v>734</v>
      </c>
    </row>
    <row r="26" spans="1:3" ht="19.5" customHeight="1" thickBot="1" x14ac:dyDescent="0.25">
      <c r="A26" s="1291"/>
      <c r="B26" s="1289"/>
      <c r="C26" s="1289"/>
    </row>
    <row r="27" spans="1:3" ht="21.75" customHeight="1" thickTop="1" thickBot="1" x14ac:dyDescent="0.25">
      <c r="A27" s="102" t="s">
        <v>713</v>
      </c>
      <c r="B27" s="103"/>
      <c r="C27" s="103"/>
    </row>
    <row r="28" spans="1:3" ht="18" customHeight="1" thickBot="1" x14ac:dyDescent="0.25">
      <c r="A28" s="102" t="s">
        <v>752</v>
      </c>
      <c r="B28" s="103"/>
      <c r="C28" s="103"/>
    </row>
    <row r="29" spans="1:3" ht="18" customHeight="1" thickBot="1" x14ac:dyDescent="0.25">
      <c r="A29" s="102"/>
      <c r="B29" s="103"/>
      <c r="C29" s="103"/>
    </row>
    <row r="30" spans="1:3" ht="18" customHeight="1" thickBot="1" x14ac:dyDescent="0.25">
      <c r="A30" s="102"/>
      <c r="B30" s="103"/>
      <c r="C30" s="103"/>
    </row>
    <row r="31" spans="1:3" ht="18" customHeight="1" thickBot="1" x14ac:dyDescent="0.25">
      <c r="A31" s="102"/>
      <c r="B31" s="103"/>
      <c r="C31" s="103"/>
    </row>
    <row r="32" spans="1:3" ht="18" customHeight="1" thickBot="1" x14ac:dyDescent="0.25">
      <c r="A32" s="102"/>
      <c r="B32" s="103"/>
      <c r="C32" s="103"/>
    </row>
    <row r="33" spans="1:3" ht="18" customHeight="1" thickBot="1" x14ac:dyDescent="0.25">
      <c r="A33" s="102"/>
      <c r="B33" s="103"/>
      <c r="C33" s="103"/>
    </row>
    <row r="34" spans="1:3" ht="18" customHeight="1" thickBot="1" x14ac:dyDescent="0.25">
      <c r="A34" s="102"/>
      <c r="B34" s="103"/>
      <c r="C34" s="103"/>
    </row>
    <row r="35" spans="1:3" ht="18" customHeight="1" thickBot="1" x14ac:dyDescent="0.25">
      <c r="A35" s="102"/>
      <c r="B35" s="103"/>
      <c r="C35" s="103"/>
    </row>
    <row r="36" spans="1:3" ht="16.5" thickBot="1" x14ac:dyDescent="0.25">
      <c r="A36" s="102"/>
      <c r="B36" s="103"/>
      <c r="C36" s="103"/>
    </row>
    <row r="37" spans="1:3" ht="18" customHeight="1" thickBot="1" x14ac:dyDescent="0.25">
      <c r="A37" s="102"/>
      <c r="B37" s="103"/>
      <c r="C37" s="103"/>
    </row>
    <row r="38" spans="1:3" ht="18" customHeight="1" thickBot="1" x14ac:dyDescent="0.25">
      <c r="A38" s="102" t="s">
        <v>753</v>
      </c>
      <c r="B38" s="103"/>
      <c r="C38" s="103"/>
    </row>
    <row r="39" spans="1:3" ht="18" customHeight="1" thickBot="1" x14ac:dyDescent="0.25">
      <c r="A39" s="102" t="s">
        <v>748</v>
      </c>
      <c r="B39" s="103"/>
      <c r="C39" s="103"/>
    </row>
    <row r="40" spans="1:3" ht="16.5" thickBot="1" x14ac:dyDescent="0.25">
      <c r="A40" s="102" t="s">
        <v>737</v>
      </c>
      <c r="B40" s="103"/>
      <c r="C40" s="103"/>
    </row>
    <row r="41" spans="1:3" ht="18" customHeight="1" thickBot="1" x14ac:dyDescent="0.25">
      <c r="A41" s="102" t="s">
        <v>754</v>
      </c>
      <c r="B41" s="103"/>
      <c r="C41" s="103"/>
    </row>
    <row r="42" spans="1:3" ht="18" customHeight="1" thickBot="1" x14ac:dyDescent="0.25">
      <c r="A42" s="102" t="s">
        <v>755</v>
      </c>
      <c r="B42" s="103"/>
      <c r="C42" s="103"/>
    </row>
    <row r="43" spans="1:3" ht="18" customHeight="1" thickBot="1" x14ac:dyDescent="0.25">
      <c r="A43" s="102" t="s">
        <v>756</v>
      </c>
      <c r="B43" s="103"/>
      <c r="C43" s="103"/>
    </row>
    <row r="44" spans="1:3" ht="18" customHeight="1" thickBot="1" x14ac:dyDescent="0.25">
      <c r="A44" s="102" t="s">
        <v>747</v>
      </c>
      <c r="B44" s="103"/>
      <c r="C44" s="103"/>
    </row>
    <row r="45" spans="1:3" ht="18" customHeight="1" thickBot="1" x14ac:dyDescent="0.25">
      <c r="A45" s="102" t="s">
        <v>757</v>
      </c>
      <c r="B45" s="103"/>
      <c r="C45" s="103"/>
    </row>
    <row r="46" spans="1:3" ht="18" customHeight="1" thickBot="1" x14ac:dyDescent="0.25">
      <c r="A46" s="102" t="s">
        <v>746</v>
      </c>
      <c r="B46" s="103"/>
      <c r="C46" s="103"/>
    </row>
    <row r="47" spans="1:3" ht="31.15" customHeight="1" thickBot="1" x14ac:dyDescent="0.25">
      <c r="A47" s="102" t="s">
        <v>758</v>
      </c>
      <c r="B47" s="103"/>
      <c r="C47" s="103"/>
    </row>
    <row r="48" spans="1:3" ht="16.5" thickBot="1" x14ac:dyDescent="0.25">
      <c r="A48" s="102"/>
      <c r="B48" s="103"/>
      <c r="C48" s="103"/>
    </row>
    <row r="49" spans="1:3" ht="15.75" x14ac:dyDescent="0.25">
      <c r="A49" s="5"/>
    </row>
    <row r="50" spans="1:3" ht="15.75" x14ac:dyDescent="0.25">
      <c r="A50" s="1273" t="s">
        <v>759</v>
      </c>
      <c r="B50" s="1273"/>
      <c r="C50" s="1273"/>
    </row>
  </sheetData>
  <mergeCells count="7">
    <mergeCell ref="C3:C4"/>
    <mergeCell ref="B25:B26"/>
    <mergeCell ref="C25:C26"/>
    <mergeCell ref="A50:C50"/>
    <mergeCell ref="A1:C1"/>
    <mergeCell ref="A25:A26"/>
    <mergeCell ref="A3:A4"/>
  </mergeCells>
  <pageMargins left="0.7" right="0.7" top="0.75" bottom="0.75" header="0.3" footer="0.3"/>
  <pageSetup paperSize="5"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tabColor rgb="FFFFFF00"/>
  </sheetPr>
  <dimension ref="A1:E53"/>
  <sheetViews>
    <sheetView showGridLines="0" zoomScaleNormal="100" workbookViewId="0">
      <pane xSplit="1" ySplit="14" topLeftCell="B15" activePane="bottomRight" state="frozen"/>
      <selection pane="topRight" activeCell="B1" sqref="B1"/>
      <selection pane="bottomLeft" activeCell="A15" sqref="A15"/>
      <selection pane="bottomRight" activeCell="F30" sqref="F30"/>
    </sheetView>
  </sheetViews>
  <sheetFormatPr defaultColWidth="9.77734375" defaultRowHeight="15" x14ac:dyDescent="0.2"/>
  <cols>
    <col min="1" max="1" width="24.77734375" customWidth="1"/>
    <col min="2" max="5" width="14.77734375" customWidth="1"/>
  </cols>
  <sheetData>
    <row r="1" spans="1:5" x14ac:dyDescent="0.2">
      <c r="A1" s="72"/>
      <c r="B1" s="1"/>
      <c r="C1" s="1"/>
      <c r="D1" s="1"/>
      <c r="E1" s="2"/>
    </row>
    <row r="2" spans="1:5" x14ac:dyDescent="0.2">
      <c r="A2" s="3"/>
      <c r="E2" s="4"/>
    </row>
    <row r="3" spans="1:5" x14ac:dyDescent="0.2">
      <c r="A3" s="3"/>
      <c r="E3" s="4"/>
    </row>
    <row r="4" spans="1:5" ht="18.75" x14ac:dyDescent="0.3">
      <c r="A4" s="105"/>
      <c r="B4" s="1266" t="s">
        <v>0</v>
      </c>
      <c r="C4" s="1266"/>
      <c r="D4" s="1266"/>
      <c r="E4" s="106"/>
    </row>
    <row r="5" spans="1:5" ht="15.75" x14ac:dyDescent="0.25">
      <c r="A5" s="105"/>
      <c r="B5" s="100"/>
      <c r="C5" s="100"/>
      <c r="D5" s="100"/>
      <c r="E5" s="106"/>
    </row>
    <row r="6" spans="1:5" ht="18.75" x14ac:dyDescent="0.3">
      <c r="A6" s="125"/>
      <c r="B6" s="126"/>
      <c r="C6" s="127" t="s">
        <v>1</v>
      </c>
      <c r="D6" s="128"/>
      <c r="E6" s="129"/>
    </row>
    <row r="7" spans="1:5" ht="18.75" x14ac:dyDescent="0.3">
      <c r="A7" s="125"/>
      <c r="B7" s="126"/>
      <c r="C7" s="127" t="s">
        <v>2</v>
      </c>
      <c r="D7" s="128"/>
      <c r="E7" s="129"/>
    </row>
    <row r="8" spans="1:5" ht="18.75" x14ac:dyDescent="0.3">
      <c r="A8" s="125"/>
      <c r="B8" s="126"/>
      <c r="C8" s="127" t="s">
        <v>3</v>
      </c>
      <c r="D8" s="126"/>
      <c r="E8" s="129"/>
    </row>
    <row r="9" spans="1:5" ht="15.75" x14ac:dyDescent="0.25">
      <c r="A9" s="105"/>
      <c r="B9" s="100"/>
      <c r="C9" s="100"/>
      <c r="D9" s="100"/>
      <c r="E9" s="106"/>
    </row>
    <row r="10" spans="1:5" ht="16.5" thickBot="1" x14ac:dyDescent="0.3">
      <c r="A10" s="105"/>
      <c r="B10" s="100"/>
      <c r="C10" s="100"/>
      <c r="D10" s="100"/>
      <c r="E10" s="106"/>
    </row>
    <row r="11" spans="1:5" ht="15.75" x14ac:dyDescent="0.25">
      <c r="A11" s="107"/>
      <c r="B11" s="108" t="s">
        <v>4</v>
      </c>
      <c r="C11" s="108" t="s">
        <v>4</v>
      </c>
      <c r="D11" s="108" t="s">
        <v>4</v>
      </c>
      <c r="E11" s="109" t="s">
        <v>5</v>
      </c>
    </row>
    <row r="12" spans="1:5" ht="15.75" x14ac:dyDescent="0.25">
      <c r="A12" s="105"/>
      <c r="B12" s="110" t="s">
        <v>6</v>
      </c>
      <c r="C12" s="110" t="s">
        <v>6</v>
      </c>
      <c r="D12" s="110" t="s">
        <v>6</v>
      </c>
      <c r="E12" s="111" t="s">
        <v>6</v>
      </c>
    </row>
    <row r="13" spans="1:5" ht="15.75" x14ac:dyDescent="0.25">
      <c r="A13" s="105"/>
      <c r="B13" s="110" t="s">
        <v>7</v>
      </c>
      <c r="C13" s="110" t="s">
        <v>7</v>
      </c>
      <c r="D13" s="110" t="s">
        <v>7</v>
      </c>
      <c r="E13" s="111" t="s">
        <v>7</v>
      </c>
    </row>
    <row r="14" spans="1:5" ht="16.5" thickBot="1" x14ac:dyDescent="0.3">
      <c r="A14" s="112" t="s">
        <v>8</v>
      </c>
      <c r="B14" s="113" t="s">
        <v>9</v>
      </c>
      <c r="C14" s="113" t="s">
        <v>9</v>
      </c>
      <c r="D14" s="113" t="s">
        <v>9</v>
      </c>
      <c r="E14" s="114" t="s">
        <v>9</v>
      </c>
    </row>
    <row r="15" spans="1:5" ht="19.899999999999999" customHeight="1" x14ac:dyDescent="0.25">
      <c r="A15" s="115" t="s">
        <v>10</v>
      </c>
      <c r="B15" s="116"/>
      <c r="C15" s="116"/>
      <c r="D15" s="116"/>
      <c r="E15" s="117"/>
    </row>
    <row r="16" spans="1:5" ht="19.899999999999999" customHeight="1" x14ac:dyDescent="0.25">
      <c r="A16" s="115" t="s">
        <v>11</v>
      </c>
      <c r="B16" s="116"/>
      <c r="C16" s="116"/>
      <c r="D16" s="116"/>
      <c r="E16" s="117"/>
    </row>
    <row r="17" spans="1:5" ht="19.899999999999999" customHeight="1" x14ac:dyDescent="0.25">
      <c r="A17" s="115" t="s">
        <v>12</v>
      </c>
      <c r="B17" s="116"/>
      <c r="C17" s="116"/>
      <c r="D17" s="116"/>
      <c r="E17" s="117"/>
    </row>
    <row r="18" spans="1:5" ht="19.899999999999999" customHeight="1" x14ac:dyDescent="0.25">
      <c r="A18" s="115" t="s">
        <v>92</v>
      </c>
      <c r="B18" s="116"/>
      <c r="C18" s="116"/>
      <c r="D18" s="116"/>
      <c r="E18" s="117"/>
    </row>
    <row r="19" spans="1:5" ht="19.899999999999999" customHeight="1" x14ac:dyDescent="0.25">
      <c r="A19" s="115" t="s">
        <v>13</v>
      </c>
      <c r="B19" s="116"/>
      <c r="C19" s="116"/>
      <c r="D19" s="116"/>
      <c r="E19" s="117"/>
    </row>
    <row r="20" spans="1:5" ht="19.899999999999999" customHeight="1" x14ac:dyDescent="0.25">
      <c r="A20" s="115" t="s">
        <v>14</v>
      </c>
      <c r="B20" s="116"/>
      <c r="C20" s="116"/>
      <c r="D20" s="116"/>
      <c r="E20" s="117"/>
    </row>
    <row r="21" spans="1:5" ht="19.899999999999999" customHeight="1" x14ac:dyDescent="0.25">
      <c r="A21" s="115" t="s">
        <v>15</v>
      </c>
      <c r="B21" s="116"/>
      <c r="C21" s="116"/>
      <c r="D21" s="116"/>
      <c r="E21" s="117"/>
    </row>
    <row r="22" spans="1:5" ht="19.899999999999999" customHeight="1" x14ac:dyDescent="0.25">
      <c r="A22" s="115" t="s">
        <v>16</v>
      </c>
      <c r="B22" s="116"/>
      <c r="C22" s="116"/>
      <c r="D22" s="116"/>
      <c r="E22" s="117"/>
    </row>
    <row r="23" spans="1:5" ht="19.899999999999999" customHeight="1" x14ac:dyDescent="0.25">
      <c r="A23" s="115" t="s">
        <v>17</v>
      </c>
      <c r="B23" s="116"/>
      <c r="C23" s="116"/>
      <c r="D23" s="116"/>
      <c r="E23" s="117"/>
    </row>
    <row r="24" spans="1:5" ht="19.899999999999999" customHeight="1" x14ac:dyDescent="0.25">
      <c r="A24" s="115" t="s">
        <v>18</v>
      </c>
      <c r="B24" s="116"/>
      <c r="C24" s="116"/>
      <c r="D24" s="116"/>
      <c r="E24" s="117"/>
    </row>
    <row r="25" spans="1:5" ht="19.899999999999999" customHeight="1" x14ac:dyDescent="0.25">
      <c r="A25" s="115" t="s">
        <v>19</v>
      </c>
      <c r="B25" s="116"/>
      <c r="C25" s="116"/>
      <c r="D25" s="116"/>
      <c r="E25" s="117"/>
    </row>
    <row r="26" spans="1:5" ht="19.899999999999999" customHeight="1" x14ac:dyDescent="0.25">
      <c r="A26" s="115" t="s">
        <v>20</v>
      </c>
      <c r="B26" s="116"/>
      <c r="C26" s="116"/>
      <c r="D26" s="116"/>
      <c r="E26" s="117"/>
    </row>
    <row r="27" spans="1:5" ht="19.899999999999999" customHeight="1" x14ac:dyDescent="0.25">
      <c r="A27" s="115" t="s">
        <v>21</v>
      </c>
      <c r="B27" s="116"/>
      <c r="C27" s="116"/>
      <c r="D27" s="116"/>
      <c r="E27" s="117"/>
    </row>
    <row r="28" spans="1:5" ht="19.899999999999999" customHeight="1" x14ac:dyDescent="0.25">
      <c r="A28" s="115" t="s">
        <v>22</v>
      </c>
      <c r="B28" s="116"/>
      <c r="C28" s="116"/>
      <c r="D28" s="116"/>
      <c r="E28" s="117"/>
    </row>
    <row r="29" spans="1:5" ht="19.899999999999999" customHeight="1" x14ac:dyDescent="0.25">
      <c r="A29" s="115" t="s">
        <v>23</v>
      </c>
      <c r="B29" s="116"/>
      <c r="C29" s="116"/>
      <c r="D29" s="116"/>
      <c r="E29" s="117"/>
    </row>
    <row r="30" spans="1:5" ht="19.899999999999999" customHeight="1" x14ac:dyDescent="0.25">
      <c r="A30" s="115" t="s">
        <v>24</v>
      </c>
      <c r="B30" s="116"/>
      <c r="C30" s="116"/>
      <c r="D30" s="116"/>
      <c r="E30" s="117"/>
    </row>
    <row r="31" spans="1:5" ht="19.899999999999999" customHeight="1" x14ac:dyDescent="0.25">
      <c r="A31" s="115" t="s">
        <v>25</v>
      </c>
      <c r="B31" s="116"/>
      <c r="C31" s="116"/>
      <c r="D31" s="116"/>
      <c r="E31" s="117"/>
    </row>
    <row r="32" spans="1:5" ht="19.899999999999999" customHeight="1" x14ac:dyDescent="0.25">
      <c r="A32" s="115" t="s">
        <v>26</v>
      </c>
      <c r="B32" s="116"/>
      <c r="C32" s="116"/>
      <c r="D32" s="116"/>
      <c r="E32" s="117"/>
    </row>
    <row r="33" spans="1:5" ht="19.899999999999999" customHeight="1" x14ac:dyDescent="0.25">
      <c r="A33" s="115" t="s">
        <v>27</v>
      </c>
      <c r="B33" s="116"/>
      <c r="C33" s="116"/>
      <c r="D33" s="116"/>
      <c r="E33" s="117"/>
    </row>
    <row r="34" spans="1:5" ht="19.899999999999999" customHeight="1" x14ac:dyDescent="0.25">
      <c r="A34" s="115" t="s">
        <v>28</v>
      </c>
      <c r="B34" s="116"/>
      <c r="C34" s="116"/>
      <c r="D34" s="116"/>
      <c r="E34" s="117"/>
    </row>
    <row r="35" spans="1:5" ht="19.899999999999999" customHeight="1" x14ac:dyDescent="0.25">
      <c r="A35" s="115"/>
      <c r="B35" s="116"/>
      <c r="C35" s="116"/>
      <c r="D35" s="116"/>
      <c r="E35" s="117"/>
    </row>
    <row r="36" spans="1:5" ht="19.899999999999999" customHeight="1" x14ac:dyDescent="0.25">
      <c r="A36" s="115"/>
      <c r="B36" s="116"/>
      <c r="C36" s="116"/>
      <c r="D36" s="116"/>
      <c r="E36" s="117"/>
    </row>
    <row r="37" spans="1:5" ht="19.899999999999999" customHeight="1" x14ac:dyDescent="0.25">
      <c r="A37" s="115"/>
      <c r="B37" s="116"/>
      <c r="C37" s="116"/>
      <c r="D37" s="116"/>
      <c r="E37" s="117"/>
    </row>
    <row r="38" spans="1:5" ht="19.899999999999999" customHeight="1" x14ac:dyDescent="0.25">
      <c r="A38" s="115"/>
      <c r="B38" s="116"/>
      <c r="C38" s="116"/>
      <c r="D38" s="116"/>
      <c r="E38" s="117"/>
    </row>
    <row r="39" spans="1:5" ht="19.899999999999999" customHeight="1" x14ac:dyDescent="0.25">
      <c r="A39" s="115"/>
      <c r="B39" s="116"/>
      <c r="C39" s="116"/>
      <c r="D39" s="116"/>
      <c r="E39" s="117"/>
    </row>
    <row r="40" spans="1:5" ht="19.899999999999999" customHeight="1" x14ac:dyDescent="0.25">
      <c r="A40" s="115"/>
      <c r="B40" s="116"/>
      <c r="C40" s="116"/>
      <c r="D40" s="116"/>
      <c r="E40" s="117"/>
    </row>
    <row r="41" spans="1:5" ht="19.899999999999999" customHeight="1" x14ac:dyDescent="0.25">
      <c r="A41" s="115"/>
      <c r="B41" s="116"/>
      <c r="C41" s="116"/>
      <c r="D41" s="116"/>
      <c r="E41" s="117"/>
    </row>
    <row r="42" spans="1:5" ht="19.899999999999999" customHeight="1" x14ac:dyDescent="0.25">
      <c r="A42" s="115"/>
      <c r="B42" s="116"/>
      <c r="C42" s="116"/>
      <c r="D42" s="116"/>
      <c r="E42" s="117"/>
    </row>
    <row r="43" spans="1:5" ht="19.899999999999999" customHeight="1" x14ac:dyDescent="0.25">
      <c r="A43" s="115"/>
      <c r="B43" s="116"/>
      <c r="C43" s="116"/>
      <c r="D43" s="116"/>
      <c r="E43" s="117"/>
    </row>
    <row r="44" spans="1:5" ht="19.899999999999999" customHeight="1" x14ac:dyDescent="0.25">
      <c r="A44" s="115"/>
      <c r="B44" s="116"/>
      <c r="C44" s="116"/>
      <c r="D44" s="116"/>
      <c r="E44" s="117"/>
    </row>
    <row r="45" spans="1:5" ht="19.899999999999999" customHeight="1" x14ac:dyDescent="0.25">
      <c r="A45" s="115"/>
      <c r="B45" s="116"/>
      <c r="C45" s="116"/>
      <c r="D45" s="116"/>
      <c r="E45" s="117"/>
    </row>
    <row r="46" spans="1:5" ht="19.899999999999999" customHeight="1" x14ac:dyDescent="0.25">
      <c r="A46" s="115"/>
      <c r="B46" s="116"/>
      <c r="C46" s="116"/>
      <c r="D46" s="116"/>
      <c r="E46" s="117"/>
    </row>
    <row r="47" spans="1:5" ht="19.899999999999999" customHeight="1" x14ac:dyDescent="0.25">
      <c r="A47" s="105"/>
      <c r="B47" s="116"/>
      <c r="C47" s="116"/>
      <c r="D47" s="116"/>
      <c r="E47" s="117"/>
    </row>
    <row r="48" spans="1:5" ht="19.899999999999999" customHeight="1" thickBot="1" x14ac:dyDescent="0.3">
      <c r="A48" s="118" t="s">
        <v>29</v>
      </c>
      <c r="B48" s="119">
        <f>SUM(B15:B47)</f>
        <v>0</v>
      </c>
      <c r="C48" s="119">
        <f>SUM(C15:C47)</f>
        <v>0</v>
      </c>
      <c r="D48" s="120">
        <f>SUM(D15:D47)</f>
        <v>0</v>
      </c>
      <c r="E48" s="121">
        <f>SUM(E15:E47)</f>
        <v>0</v>
      </c>
    </row>
    <row r="49" spans="1:5" ht="19.899999999999999" customHeight="1" thickTop="1" x14ac:dyDescent="0.25">
      <c r="A49" s="105"/>
      <c r="B49" s="100"/>
      <c r="C49" s="100"/>
      <c r="D49" s="100"/>
      <c r="E49" s="106"/>
    </row>
    <row r="50" spans="1:5" ht="19.899999999999999" customHeight="1" x14ac:dyDescent="0.25">
      <c r="A50" s="105" t="s">
        <v>30</v>
      </c>
      <c r="B50" s="100"/>
      <c r="C50" s="100"/>
      <c r="D50" s="100"/>
      <c r="E50" s="106"/>
    </row>
    <row r="51" spans="1:5" ht="19.899999999999999" customHeight="1" thickBot="1" x14ac:dyDescent="0.3">
      <c r="A51" s="122"/>
      <c r="B51" s="123"/>
      <c r="C51" s="123"/>
      <c r="D51" s="123"/>
      <c r="E51" s="124"/>
    </row>
    <row r="52" spans="1:5" ht="15.75" x14ac:dyDescent="0.25">
      <c r="A52" s="100"/>
      <c r="B52" s="100"/>
      <c r="C52" s="132"/>
      <c r="D52" s="100"/>
      <c r="E52" s="100"/>
    </row>
    <row r="53" spans="1:5" ht="15.75" x14ac:dyDescent="0.25">
      <c r="A53" s="100"/>
      <c r="B53" s="100"/>
      <c r="C53" s="132" t="s">
        <v>31</v>
      </c>
      <c r="D53" s="100"/>
      <c r="E53" s="100"/>
    </row>
  </sheetData>
  <mergeCells count="1">
    <mergeCell ref="B4:D4"/>
  </mergeCells>
  <phoneticPr fontId="0" type="noConversion"/>
  <pageMargins left="0.5" right="0.5" top="0.5" bottom="0.66700000000000004" header="0.5" footer="0.5"/>
  <pageSetup paperSize="5" scale="93" orientation="portrait" horizontalDpi="360" verticalDpi="36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E51"/>
  <sheetViews>
    <sheetView showGridLines="0" zoomScale="85" zoomScaleNormal="85" workbookViewId="0">
      <selection activeCell="B3" sqref="B3"/>
    </sheetView>
  </sheetViews>
  <sheetFormatPr defaultColWidth="9.77734375" defaultRowHeight="15" x14ac:dyDescent="0.2"/>
  <cols>
    <col min="1" max="1" width="24.77734375" customWidth="1"/>
    <col min="2" max="5" width="14.77734375" customWidth="1"/>
  </cols>
  <sheetData>
    <row r="1" spans="1:5" x14ac:dyDescent="0.2">
      <c r="A1" s="72"/>
      <c r="B1" s="1"/>
      <c r="C1" s="1"/>
      <c r="D1" s="1"/>
      <c r="E1" s="2"/>
    </row>
    <row r="2" spans="1:5" x14ac:dyDescent="0.2">
      <c r="A2" s="3"/>
      <c r="E2" s="4"/>
    </row>
    <row r="3" spans="1:5" ht="18.75" x14ac:dyDescent="0.3">
      <c r="A3" s="125"/>
      <c r="B3" s="130" t="str">
        <f>Coverpage!A51</f>
        <v xml:space="preserve">City/Town/County of _____                                                                          </v>
      </c>
      <c r="C3" s="130"/>
      <c r="D3" s="130"/>
      <c r="E3" s="129"/>
    </row>
    <row r="4" spans="1:5" ht="15.75" x14ac:dyDescent="0.25">
      <c r="A4" s="105"/>
      <c r="B4" s="131"/>
      <c r="C4" s="131"/>
      <c r="D4" s="131"/>
      <c r="E4" s="106"/>
    </row>
    <row r="5" spans="1:5" ht="18.75" x14ac:dyDescent="0.3">
      <c r="A5" s="125"/>
      <c r="B5" s="126"/>
      <c r="C5" s="127" t="s">
        <v>1</v>
      </c>
      <c r="D5" s="128"/>
      <c r="E5" s="129"/>
    </row>
    <row r="6" spans="1:5" ht="18.75" x14ac:dyDescent="0.3">
      <c r="A6" s="125"/>
      <c r="B6" s="126"/>
      <c r="C6" s="127" t="s">
        <v>2</v>
      </c>
      <c r="D6" s="128"/>
      <c r="E6" s="129"/>
    </row>
    <row r="7" spans="1:5" ht="18.75" x14ac:dyDescent="0.3">
      <c r="A7" s="125"/>
      <c r="B7" s="126"/>
      <c r="C7" s="127" t="s">
        <v>3</v>
      </c>
      <c r="D7" s="126"/>
      <c r="E7" s="129"/>
    </row>
    <row r="8" spans="1:5" ht="15.75" x14ac:dyDescent="0.25">
      <c r="A8" s="105"/>
      <c r="B8" s="100"/>
      <c r="C8" s="100"/>
      <c r="D8" s="100"/>
      <c r="E8" s="106"/>
    </row>
    <row r="9" spans="1:5" ht="16.5" thickBot="1" x14ac:dyDescent="0.3">
      <c r="A9" s="105"/>
      <c r="B9" s="100"/>
      <c r="C9" s="100"/>
      <c r="D9" s="100"/>
      <c r="E9" s="106"/>
    </row>
    <row r="10" spans="1:5" ht="15.75" x14ac:dyDescent="0.25">
      <c r="A10" s="107"/>
      <c r="B10" s="108" t="s">
        <v>4</v>
      </c>
      <c r="C10" s="108" t="s">
        <v>4</v>
      </c>
      <c r="D10" s="108" t="s">
        <v>4</v>
      </c>
      <c r="E10" s="109" t="s">
        <v>5</v>
      </c>
    </row>
    <row r="11" spans="1:5" ht="15.75" x14ac:dyDescent="0.25">
      <c r="A11" s="105"/>
      <c r="B11" s="110" t="s">
        <v>6</v>
      </c>
      <c r="C11" s="110" t="s">
        <v>6</v>
      </c>
      <c r="D11" s="110" t="s">
        <v>6</v>
      </c>
      <c r="E11" s="111" t="s">
        <v>6</v>
      </c>
    </row>
    <row r="12" spans="1:5" ht="15.75" x14ac:dyDescent="0.25">
      <c r="A12" s="105"/>
      <c r="B12" s="110" t="s">
        <v>7</v>
      </c>
      <c r="C12" s="110" t="s">
        <v>7</v>
      </c>
      <c r="D12" s="110" t="s">
        <v>7</v>
      </c>
      <c r="E12" s="111" t="s">
        <v>7</v>
      </c>
    </row>
    <row r="13" spans="1:5" ht="16.5" thickBot="1" x14ac:dyDescent="0.3">
      <c r="A13" s="112" t="s">
        <v>8</v>
      </c>
      <c r="B13" s="113" t="s">
        <v>9</v>
      </c>
      <c r="C13" s="113" t="s">
        <v>9</v>
      </c>
      <c r="D13" s="113" t="s">
        <v>9</v>
      </c>
      <c r="E13" s="114" t="s">
        <v>9</v>
      </c>
    </row>
    <row r="14" spans="1:5" ht="19.899999999999999" customHeight="1" x14ac:dyDescent="0.25">
      <c r="A14" s="115" t="s">
        <v>10</v>
      </c>
      <c r="B14" s="116"/>
      <c r="C14" s="116"/>
      <c r="D14" s="116"/>
      <c r="E14" s="117"/>
    </row>
    <row r="15" spans="1:5" ht="19.899999999999999" customHeight="1" x14ac:dyDescent="0.25">
      <c r="A15" s="115" t="s">
        <v>18</v>
      </c>
      <c r="B15" s="116"/>
      <c r="C15" s="116"/>
      <c r="D15" s="116"/>
      <c r="E15" s="117"/>
    </row>
    <row r="16" spans="1:5" ht="19.899999999999999" customHeight="1" x14ac:dyDescent="0.25">
      <c r="A16" s="115" t="s">
        <v>32</v>
      </c>
      <c r="B16" s="116"/>
      <c r="C16" s="116"/>
      <c r="D16" s="116"/>
      <c r="E16" s="117"/>
    </row>
    <row r="17" spans="1:5" ht="19.899999999999999" customHeight="1" x14ac:dyDescent="0.25">
      <c r="A17" s="115" t="s">
        <v>17</v>
      </c>
      <c r="B17" s="116"/>
      <c r="C17" s="116"/>
      <c r="D17" s="116"/>
      <c r="E17" s="117"/>
    </row>
    <row r="18" spans="1:5" ht="19.899999999999999" customHeight="1" x14ac:dyDescent="0.25">
      <c r="A18" s="115"/>
      <c r="B18" s="116"/>
      <c r="C18" s="116"/>
      <c r="D18" s="116"/>
      <c r="E18" s="117"/>
    </row>
    <row r="19" spans="1:5" ht="19.899999999999999" customHeight="1" x14ac:dyDescent="0.25">
      <c r="A19" s="115" t="s">
        <v>33</v>
      </c>
      <c r="B19" s="116"/>
      <c r="C19" s="116"/>
      <c r="D19" s="116"/>
      <c r="E19" s="117"/>
    </row>
    <row r="20" spans="1:5" ht="19.899999999999999" customHeight="1" x14ac:dyDescent="0.25">
      <c r="A20" s="115" t="s">
        <v>34</v>
      </c>
      <c r="B20" s="116"/>
      <c r="C20" s="116"/>
      <c r="D20" s="116"/>
      <c r="E20" s="117"/>
    </row>
    <row r="21" spans="1:5" ht="19.899999999999999" customHeight="1" x14ac:dyDescent="0.25">
      <c r="A21" s="115" t="s">
        <v>28</v>
      </c>
      <c r="B21" s="116"/>
      <c r="C21" s="116"/>
      <c r="D21" s="116"/>
      <c r="E21" s="117"/>
    </row>
    <row r="22" spans="1:5" ht="19.899999999999999" customHeight="1" x14ac:dyDescent="0.25">
      <c r="A22" s="115"/>
      <c r="B22" s="116"/>
      <c r="C22" s="116"/>
      <c r="D22" s="116"/>
      <c r="E22" s="117"/>
    </row>
    <row r="23" spans="1:5" ht="19.899999999999999" customHeight="1" x14ac:dyDescent="0.25">
      <c r="A23" s="115"/>
      <c r="B23" s="116"/>
      <c r="C23" s="116"/>
      <c r="D23" s="116"/>
      <c r="E23" s="117"/>
    </row>
    <row r="24" spans="1:5" ht="19.899999999999999" customHeight="1" x14ac:dyDescent="0.25">
      <c r="A24" s="115"/>
      <c r="B24" s="116"/>
      <c r="C24" s="116"/>
      <c r="D24" s="116"/>
      <c r="E24" s="117"/>
    </row>
    <row r="25" spans="1:5" ht="19.899999999999999" customHeight="1" x14ac:dyDescent="0.25">
      <c r="A25" s="115"/>
      <c r="B25" s="116"/>
      <c r="C25" s="116"/>
      <c r="D25" s="116"/>
      <c r="E25" s="117"/>
    </row>
    <row r="26" spans="1:5" ht="19.899999999999999" customHeight="1" x14ac:dyDescent="0.25">
      <c r="A26" s="115"/>
      <c r="B26" s="116"/>
      <c r="C26" s="116"/>
      <c r="D26" s="116"/>
      <c r="E26" s="117"/>
    </row>
    <row r="27" spans="1:5" ht="19.899999999999999" customHeight="1" x14ac:dyDescent="0.25">
      <c r="A27" s="115"/>
      <c r="B27" s="116"/>
      <c r="C27" s="116"/>
      <c r="D27" s="116"/>
      <c r="E27" s="117"/>
    </row>
    <row r="28" spans="1:5" ht="19.899999999999999" customHeight="1" x14ac:dyDescent="0.25">
      <c r="A28" s="115"/>
      <c r="B28" s="116"/>
      <c r="C28" s="116"/>
      <c r="D28" s="116"/>
      <c r="E28" s="117"/>
    </row>
    <row r="29" spans="1:5" ht="19.899999999999999" customHeight="1" x14ac:dyDescent="0.25">
      <c r="A29" s="115"/>
      <c r="B29" s="116"/>
      <c r="C29" s="116"/>
      <c r="D29" s="116"/>
      <c r="E29" s="117"/>
    </row>
    <row r="30" spans="1:5" ht="19.899999999999999" customHeight="1" x14ac:dyDescent="0.25">
      <c r="A30" s="115"/>
      <c r="B30" s="116"/>
      <c r="C30" s="116"/>
      <c r="D30" s="116"/>
      <c r="E30" s="117"/>
    </row>
    <row r="31" spans="1:5" ht="19.899999999999999" customHeight="1" x14ac:dyDescent="0.25">
      <c r="A31" s="115"/>
      <c r="B31" s="116"/>
      <c r="C31" s="116"/>
      <c r="D31" s="116"/>
      <c r="E31" s="117"/>
    </row>
    <row r="32" spans="1:5" ht="19.899999999999999" customHeight="1" x14ac:dyDescent="0.25">
      <c r="A32" s="115"/>
      <c r="B32" s="116"/>
      <c r="C32" s="116"/>
      <c r="D32" s="116"/>
      <c r="E32" s="117"/>
    </row>
    <row r="33" spans="1:5" ht="19.899999999999999" customHeight="1" x14ac:dyDescent="0.25">
      <c r="A33" s="115"/>
      <c r="B33" s="116"/>
      <c r="C33" s="116"/>
      <c r="D33" s="116"/>
      <c r="E33" s="117"/>
    </row>
    <row r="34" spans="1:5" ht="19.899999999999999" customHeight="1" x14ac:dyDescent="0.25">
      <c r="A34" s="115"/>
      <c r="B34" s="116"/>
      <c r="C34" s="116"/>
      <c r="D34" s="116"/>
      <c r="E34" s="117"/>
    </row>
    <row r="35" spans="1:5" ht="19.899999999999999" customHeight="1" x14ac:dyDescent="0.25">
      <c r="A35" s="115"/>
      <c r="B35" s="116"/>
      <c r="C35" s="116"/>
      <c r="D35" s="116"/>
      <c r="E35" s="117"/>
    </row>
    <row r="36" spans="1:5" ht="19.899999999999999" customHeight="1" x14ac:dyDescent="0.25">
      <c r="A36" s="115"/>
      <c r="B36" s="116"/>
      <c r="C36" s="116"/>
      <c r="D36" s="116"/>
      <c r="E36" s="117"/>
    </row>
    <row r="37" spans="1:5" ht="19.899999999999999" customHeight="1" x14ac:dyDescent="0.25">
      <c r="A37" s="115"/>
      <c r="B37" s="116"/>
      <c r="C37" s="116"/>
      <c r="D37" s="116"/>
      <c r="E37" s="117"/>
    </row>
    <row r="38" spans="1:5" ht="19.899999999999999" customHeight="1" x14ac:dyDescent="0.25">
      <c r="A38" s="115"/>
      <c r="B38" s="116"/>
      <c r="C38" s="116"/>
      <c r="D38" s="116"/>
      <c r="E38" s="117"/>
    </row>
    <row r="39" spans="1:5" ht="19.899999999999999" customHeight="1" x14ac:dyDescent="0.25">
      <c r="A39" s="115"/>
      <c r="B39" s="116"/>
      <c r="C39" s="116"/>
      <c r="D39" s="116"/>
      <c r="E39" s="117"/>
    </row>
    <row r="40" spans="1:5" ht="19.899999999999999" customHeight="1" x14ac:dyDescent="0.25">
      <c r="A40" s="115"/>
      <c r="B40" s="116"/>
      <c r="C40" s="116"/>
      <c r="D40" s="116"/>
      <c r="E40" s="117"/>
    </row>
    <row r="41" spans="1:5" ht="19.899999999999999" customHeight="1" x14ac:dyDescent="0.25">
      <c r="A41" s="115"/>
      <c r="B41" s="116"/>
      <c r="C41" s="116"/>
      <c r="D41" s="116"/>
      <c r="E41" s="117"/>
    </row>
    <row r="42" spans="1:5" ht="19.899999999999999" customHeight="1" x14ac:dyDescent="0.25">
      <c r="A42" s="115"/>
      <c r="B42" s="116"/>
      <c r="C42" s="116"/>
      <c r="D42" s="116"/>
      <c r="E42" s="117"/>
    </row>
    <row r="43" spans="1:5" ht="19.899999999999999" customHeight="1" x14ac:dyDescent="0.25">
      <c r="A43" s="115"/>
      <c r="B43" s="116"/>
      <c r="C43" s="116"/>
      <c r="D43" s="116"/>
      <c r="E43" s="117"/>
    </row>
    <row r="44" spans="1:5" ht="19.899999999999999" customHeight="1" x14ac:dyDescent="0.25">
      <c r="A44" s="105"/>
      <c r="B44" s="116"/>
      <c r="C44" s="116"/>
      <c r="D44" s="116"/>
      <c r="E44" s="117"/>
    </row>
    <row r="45" spans="1:5" ht="19.899999999999999" customHeight="1" thickBot="1" x14ac:dyDescent="0.3">
      <c r="A45" s="118" t="s">
        <v>35</v>
      </c>
      <c r="B45" s="119">
        <f>SUM(B14:B44)</f>
        <v>0</v>
      </c>
      <c r="C45" s="119">
        <f>SUM(C14:C44)</f>
        <v>0</v>
      </c>
      <c r="D45" s="119">
        <f>SUM(D14:D44)</f>
        <v>0</v>
      </c>
      <c r="E45" s="121">
        <f>SUM(E14:E44)</f>
        <v>0</v>
      </c>
    </row>
    <row r="46" spans="1:5" ht="19.899999999999999" customHeight="1" thickTop="1" x14ac:dyDescent="0.25">
      <c r="A46" s="105"/>
      <c r="B46" s="100"/>
      <c r="C46" s="100"/>
      <c r="D46" s="100"/>
      <c r="E46" s="106"/>
    </row>
    <row r="47" spans="1:5" ht="19.899999999999999" customHeight="1" x14ac:dyDescent="0.25">
      <c r="A47" s="105" t="s">
        <v>30</v>
      </c>
      <c r="B47" s="100"/>
      <c r="C47" s="100"/>
      <c r="D47" s="100"/>
      <c r="E47" s="106"/>
    </row>
    <row r="48" spans="1:5" ht="19.899999999999999" customHeight="1" thickBot="1" x14ac:dyDescent="0.3">
      <c r="A48" s="122"/>
      <c r="B48" s="123"/>
      <c r="C48" s="123"/>
      <c r="D48" s="123"/>
      <c r="E48" s="124"/>
    </row>
    <row r="49" spans="1:5" ht="15.75" x14ac:dyDescent="0.25">
      <c r="A49" s="100"/>
      <c r="B49" s="100"/>
      <c r="C49" s="132"/>
      <c r="D49" s="100"/>
      <c r="E49" s="100"/>
    </row>
    <row r="50" spans="1:5" ht="15.75" x14ac:dyDescent="0.25">
      <c r="A50" s="100"/>
      <c r="B50" s="100"/>
      <c r="C50" s="132" t="s">
        <v>36</v>
      </c>
      <c r="D50" s="100"/>
      <c r="E50" s="100"/>
    </row>
    <row r="51" spans="1:5" ht="15.75" x14ac:dyDescent="0.25">
      <c r="A51" s="5"/>
      <c r="B51" s="5"/>
      <c r="C51" s="5"/>
      <c r="D51" s="5"/>
      <c r="E51" s="5"/>
    </row>
  </sheetData>
  <phoneticPr fontId="0" type="noConversion"/>
  <pageMargins left="0.5" right="0.25" top="0.25" bottom="0.25" header="0.5" footer="0.5"/>
  <pageSetup paperSize="5" scale="9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I62"/>
  <sheetViews>
    <sheetView showGridLines="0" workbookViewId="0">
      <selection activeCell="L24" sqref="L24"/>
    </sheetView>
  </sheetViews>
  <sheetFormatPr defaultColWidth="8.88671875" defaultRowHeight="15" x14ac:dyDescent="0.25"/>
  <cols>
    <col min="1" max="16384" width="8.88671875" style="85"/>
  </cols>
  <sheetData>
    <row r="1" spans="1:9" ht="26.25" x14ac:dyDescent="0.4">
      <c r="A1" s="1293" t="s">
        <v>874</v>
      </c>
      <c r="B1" s="1293"/>
      <c r="C1" s="1293"/>
      <c r="D1" s="1293"/>
      <c r="E1" s="1293"/>
      <c r="F1" s="1293"/>
      <c r="G1" s="1293"/>
      <c r="H1" s="1293"/>
      <c r="I1" s="1293"/>
    </row>
    <row r="2" spans="1:9" ht="21" x14ac:dyDescent="0.35">
      <c r="A2" s="1294" t="s">
        <v>875</v>
      </c>
      <c r="B2" s="1294"/>
      <c r="C2" s="1294"/>
      <c r="D2" s="1294"/>
      <c r="E2" s="1294"/>
      <c r="F2" s="1294"/>
      <c r="G2" s="1294"/>
      <c r="H2" s="1294"/>
      <c r="I2" s="1294"/>
    </row>
    <row r="62" spans="5:5" ht="18.75" x14ac:dyDescent="0.3">
      <c r="E62" s="89" t="s">
        <v>881</v>
      </c>
    </row>
  </sheetData>
  <sheetProtection sheet="1" objects="1" scenarios="1"/>
  <mergeCells count="2">
    <mergeCell ref="A1:I1"/>
    <mergeCell ref="A2:I2"/>
  </mergeCells>
  <pageMargins left="0.25" right="0.25" top="0.5" bottom="0.5" header="0" footer="0"/>
  <pageSetup paperSize="5" scale="9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2:M17"/>
  <sheetViews>
    <sheetView showGridLines="0" workbookViewId="0">
      <selection activeCell="M27" sqref="M27"/>
    </sheetView>
  </sheetViews>
  <sheetFormatPr defaultRowHeight="15" x14ac:dyDescent="0.2"/>
  <cols>
    <col min="1" max="1" width="4.33203125" customWidth="1"/>
  </cols>
  <sheetData>
    <row r="2" spans="1:13" ht="21" x14ac:dyDescent="0.35">
      <c r="A2" s="1295" t="s">
        <v>879</v>
      </c>
      <c r="B2" s="1295"/>
      <c r="C2" s="1295"/>
      <c r="D2" s="1295"/>
      <c r="E2" s="1295"/>
      <c r="F2" s="1295"/>
      <c r="G2" s="1295"/>
      <c r="H2" s="1295"/>
      <c r="I2" s="1295"/>
      <c r="J2" s="1295"/>
      <c r="K2" s="1295"/>
      <c r="L2" s="1295"/>
      <c r="M2" s="1295"/>
    </row>
    <row r="3" spans="1:13" ht="21" x14ac:dyDescent="0.35">
      <c r="A3" s="1295" t="s">
        <v>878</v>
      </c>
      <c r="B3" s="1295"/>
      <c r="C3" s="1295"/>
      <c r="D3" s="1295"/>
      <c r="E3" s="1295"/>
      <c r="F3" s="1295"/>
      <c r="G3" s="1295"/>
      <c r="H3" s="1295"/>
      <c r="I3" s="1295"/>
      <c r="J3" s="1295"/>
      <c r="K3" s="1295"/>
      <c r="L3" s="1295"/>
      <c r="M3" s="1295"/>
    </row>
    <row r="17" spans="1:1" ht="30" x14ac:dyDescent="0.2">
      <c r="A17" s="88" t="s">
        <v>880</v>
      </c>
    </row>
  </sheetData>
  <mergeCells count="2">
    <mergeCell ref="A2:M2"/>
    <mergeCell ref="A3:M3"/>
  </mergeCells>
  <pageMargins left="0.7" right="0.7" top="0.75" bottom="0.75" header="0.3" footer="0.3"/>
  <pageSetup scale="92"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2:O18"/>
  <sheetViews>
    <sheetView showGridLines="0" workbookViewId="0">
      <selection activeCell="S20" sqref="S20"/>
    </sheetView>
  </sheetViews>
  <sheetFormatPr defaultColWidth="8.88671875" defaultRowHeight="15" x14ac:dyDescent="0.25"/>
  <cols>
    <col min="1" max="1" width="8.88671875" style="86"/>
    <col min="2" max="3" width="7.109375" style="86" customWidth="1"/>
    <col min="4" max="16384" width="8.88671875" style="86"/>
  </cols>
  <sheetData>
    <row r="2" spans="1:15" ht="18.75" x14ac:dyDescent="0.3">
      <c r="A2" s="1296" t="s">
        <v>1098</v>
      </c>
      <c r="B2" s="1296"/>
      <c r="C2" s="1296"/>
      <c r="D2" s="1296"/>
      <c r="E2" s="1296"/>
      <c r="F2" s="1296"/>
      <c r="G2" s="1296"/>
      <c r="H2" s="1296"/>
      <c r="I2" s="1296"/>
      <c r="J2" s="1296"/>
      <c r="K2" s="1296"/>
      <c r="L2" s="1296"/>
      <c r="M2" s="1296"/>
      <c r="N2" s="1296"/>
      <c r="O2" s="1296"/>
    </row>
    <row r="3" spans="1:15" ht="18.75" x14ac:dyDescent="0.3">
      <c r="A3" s="1296" t="s">
        <v>878</v>
      </c>
      <c r="B3" s="1296"/>
      <c r="C3" s="1296"/>
      <c r="D3" s="1296"/>
      <c r="E3" s="1296"/>
      <c r="F3" s="1296"/>
      <c r="G3" s="1296"/>
      <c r="H3" s="1296"/>
      <c r="I3" s="1296"/>
      <c r="J3" s="1296"/>
      <c r="K3" s="1296"/>
      <c r="L3" s="1296"/>
      <c r="M3" s="1296"/>
      <c r="N3" s="1296"/>
      <c r="O3" s="1296"/>
    </row>
    <row r="5" spans="1:15" ht="21" x14ac:dyDescent="0.35">
      <c r="A5" s="1295" t="s">
        <v>877</v>
      </c>
      <c r="B5" s="1295"/>
      <c r="C5" s="1295"/>
      <c r="D5" s="1295"/>
      <c r="E5" s="1295"/>
      <c r="F5" s="1295"/>
      <c r="G5" s="1295"/>
      <c r="H5" s="1295"/>
      <c r="I5" s="1295"/>
      <c r="J5" s="1295"/>
      <c r="K5" s="1295"/>
      <c r="L5" s="1295"/>
      <c r="M5" s="1295"/>
    </row>
    <row r="6" spans="1:15" ht="21" x14ac:dyDescent="0.35">
      <c r="A6" s="1295" t="s">
        <v>878</v>
      </c>
      <c r="B6" s="1295"/>
      <c r="C6" s="1295"/>
      <c r="D6" s="1295"/>
      <c r="E6" s="1295"/>
      <c r="F6" s="1295"/>
      <c r="G6" s="1295"/>
      <c r="H6" s="1295"/>
      <c r="I6" s="1295"/>
      <c r="J6" s="1295"/>
      <c r="K6" s="1295"/>
      <c r="L6" s="1295"/>
      <c r="M6" s="1295"/>
    </row>
    <row r="18" spans="1:1" ht="18" x14ac:dyDescent="0.25">
      <c r="A18" s="87" t="s">
        <v>876</v>
      </c>
    </row>
  </sheetData>
  <mergeCells count="4">
    <mergeCell ref="A5:M5"/>
    <mergeCell ref="A6:M6"/>
    <mergeCell ref="A2:O2"/>
    <mergeCell ref="A3:O3"/>
  </mergeCells>
  <pageMargins left="0.25" right="0.25" top="0.75" bottom="0.75" header="0.3" footer="0.3"/>
  <pageSetup paperSize="5" scale="98"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pageSetUpPr fitToPage="1"/>
  </sheetPr>
  <dimension ref="A1:DJ54"/>
  <sheetViews>
    <sheetView zoomScaleNormal="100" workbookViewId="0">
      <selection activeCell="I32" sqref="I32"/>
    </sheetView>
  </sheetViews>
  <sheetFormatPr defaultColWidth="9.33203125" defaultRowHeight="15.75" zeroHeight="1" x14ac:dyDescent="0.25"/>
  <cols>
    <col min="1" max="1" width="12.88671875" style="137" customWidth="1"/>
    <col min="2" max="2" width="1.33203125" style="137" customWidth="1"/>
    <col min="3" max="3" width="19.21875" style="137" customWidth="1"/>
    <col min="4" max="4" width="1.33203125" style="137" customWidth="1"/>
    <col min="5" max="5" width="11.88671875" style="137" customWidth="1"/>
    <col min="6" max="6" width="1.33203125" style="137" customWidth="1"/>
    <col min="7" max="7" width="23.109375" style="137" customWidth="1"/>
    <col min="8" max="8" width="1.5546875" style="137" customWidth="1"/>
    <col min="9" max="9" width="19.109375" style="137" customWidth="1"/>
    <col min="10" max="10" width="1.44140625" style="137" customWidth="1"/>
    <col min="11" max="11" width="18.21875" style="137" customWidth="1"/>
    <col min="12" max="12" width="9.33203125" style="94" customWidth="1"/>
    <col min="13" max="109" width="0" style="94" hidden="1" customWidth="1"/>
    <col min="110" max="16384" width="9.33203125" style="94"/>
  </cols>
  <sheetData>
    <row r="1" spans="1:114" ht="22.9" customHeight="1" x14ac:dyDescent="0.25">
      <c r="A1" s="1300"/>
      <c r="B1" s="1300"/>
      <c r="C1" s="1300"/>
      <c r="D1" s="1300"/>
      <c r="E1" s="1300"/>
      <c r="F1" s="1300"/>
      <c r="G1" s="1300"/>
      <c r="H1" s="1300"/>
      <c r="I1" s="1300"/>
      <c r="J1" s="1300"/>
      <c r="K1" s="1300"/>
    </row>
    <row r="2" spans="1:114" s="95" customFormat="1" ht="25.9" customHeight="1" x14ac:dyDescent="0.35">
      <c r="A2" s="1303" t="str">
        <f>Coverpage!A51</f>
        <v xml:space="preserve">City/Town/County of _____                                                                          </v>
      </c>
      <c r="B2" s="1303"/>
      <c r="C2" s="1303"/>
      <c r="D2" s="1303"/>
      <c r="E2" s="1303"/>
      <c r="F2" s="1303"/>
      <c r="G2" s="1303"/>
      <c r="H2" s="1303"/>
      <c r="I2" s="1303"/>
      <c r="J2" s="1303"/>
      <c r="K2" s="1303"/>
    </row>
    <row r="3" spans="1:114" s="95" customFormat="1" ht="25.9" customHeight="1" x14ac:dyDescent="0.35">
      <c r="A3" s="1303" t="s">
        <v>933</v>
      </c>
      <c r="B3" s="1303"/>
      <c r="C3" s="1303"/>
      <c r="D3" s="1303"/>
      <c r="E3" s="1303"/>
      <c r="F3" s="1303"/>
      <c r="G3" s="1303"/>
      <c r="H3" s="1303"/>
      <c r="I3" s="1303"/>
      <c r="J3" s="1303"/>
      <c r="K3" s="1303"/>
      <c r="L3" s="97"/>
    </row>
    <row r="4" spans="1:114" s="95" customFormat="1" ht="25.9" customHeight="1" x14ac:dyDescent="0.35">
      <c r="A4" s="1303" t="s">
        <v>934</v>
      </c>
      <c r="B4" s="1303"/>
      <c r="C4" s="1303"/>
      <c r="D4" s="1303"/>
      <c r="E4" s="1303"/>
      <c r="F4" s="1303"/>
      <c r="G4" s="1303"/>
      <c r="H4" s="1303"/>
      <c r="I4" s="1303"/>
      <c r="J4" s="1303"/>
      <c r="K4" s="1303"/>
    </row>
    <row r="5" spans="1:114" s="95" customFormat="1" ht="99" customHeight="1" x14ac:dyDescent="0.25">
      <c r="A5" s="1306" t="s">
        <v>972</v>
      </c>
      <c r="B5" s="1306"/>
      <c r="C5" s="1306"/>
      <c r="D5" s="1306"/>
      <c r="E5" s="1306"/>
      <c r="F5" s="1306"/>
      <c r="G5" s="1306"/>
      <c r="H5" s="1306"/>
      <c r="I5" s="1306"/>
      <c r="J5" s="1306"/>
      <c r="K5" s="1306"/>
    </row>
    <row r="6" spans="1:114" s="95" customFormat="1" ht="85.5" customHeight="1" thickBot="1" x14ac:dyDescent="0.3">
      <c r="A6" s="133" t="s">
        <v>37</v>
      </c>
      <c r="B6" s="134"/>
      <c r="C6" s="135" t="s">
        <v>1118</v>
      </c>
      <c r="D6" s="134"/>
      <c r="E6" s="135" t="s">
        <v>931</v>
      </c>
      <c r="F6" s="134"/>
      <c r="G6" s="136" t="s">
        <v>954</v>
      </c>
      <c r="H6" s="137"/>
      <c r="I6" s="135" t="s">
        <v>930</v>
      </c>
      <c r="J6" s="137"/>
      <c r="K6" s="135" t="s">
        <v>929</v>
      </c>
      <c r="DG6" s="1194"/>
    </row>
    <row r="7" spans="1:114" s="95" customFormat="1" ht="111.75" customHeight="1" thickBot="1" x14ac:dyDescent="0.3">
      <c r="A7" s="96"/>
      <c r="B7" s="96"/>
      <c r="C7" s="99"/>
      <c r="D7" s="96"/>
      <c r="E7" s="96"/>
      <c r="F7" s="96"/>
      <c r="G7" s="99" t="s">
        <v>1120</v>
      </c>
      <c r="I7" s="99" t="s">
        <v>1121</v>
      </c>
      <c r="K7" s="99" t="s">
        <v>1058</v>
      </c>
      <c r="L7" s="1178"/>
      <c r="M7" s="1179"/>
      <c r="N7" s="1179"/>
      <c r="O7" s="1179"/>
      <c r="P7" s="1179"/>
      <c r="Q7" s="1179"/>
      <c r="R7" s="1179"/>
      <c r="S7" s="1179"/>
      <c r="T7" s="1179"/>
      <c r="U7" s="1179"/>
      <c r="V7" s="1179"/>
      <c r="W7" s="1179"/>
      <c r="X7" s="1179"/>
      <c r="Y7" s="1179"/>
      <c r="Z7" s="1179"/>
      <c r="AA7" s="1179"/>
      <c r="AB7" s="1179"/>
      <c r="AC7" s="1179"/>
      <c r="AD7" s="1179"/>
      <c r="AE7" s="1179"/>
      <c r="AF7" s="1179"/>
      <c r="AG7" s="1179"/>
      <c r="AH7" s="1179"/>
      <c r="AI7" s="1179"/>
      <c r="AJ7" s="1179"/>
      <c r="AK7" s="1179"/>
      <c r="AL7" s="1179"/>
      <c r="AM7" s="1179"/>
      <c r="AN7" s="1179"/>
      <c r="AO7" s="1179"/>
      <c r="AP7" s="1179"/>
      <c r="AQ7" s="1179"/>
      <c r="AR7" s="1179"/>
      <c r="AS7" s="1179"/>
      <c r="AT7" s="1179"/>
      <c r="AU7" s="1179"/>
      <c r="AV7" s="1179"/>
      <c r="AW7" s="1179"/>
      <c r="AX7" s="1179"/>
      <c r="AY7" s="1179"/>
      <c r="AZ7" s="1179"/>
      <c r="BA7" s="1179"/>
      <c r="BB7" s="1179"/>
      <c r="BC7" s="1179"/>
      <c r="BD7" s="1179"/>
      <c r="BE7" s="1179"/>
      <c r="BF7" s="1179"/>
      <c r="BG7" s="1179"/>
      <c r="BH7" s="1179"/>
      <c r="BI7" s="1179"/>
      <c r="BJ7" s="1179"/>
      <c r="BK7" s="1179"/>
      <c r="BL7" s="1179"/>
      <c r="BM7" s="1179"/>
      <c r="BN7" s="1179"/>
      <c r="BO7" s="1179"/>
      <c r="BP7" s="1179"/>
      <c r="BQ7" s="1179"/>
      <c r="BR7" s="1179"/>
      <c r="BS7" s="1179"/>
      <c r="BT7" s="1179"/>
      <c r="BU7" s="1179"/>
      <c r="BV7" s="1179"/>
      <c r="BW7" s="1179"/>
      <c r="BX7" s="1179"/>
      <c r="BY7" s="1179"/>
      <c r="BZ7" s="1179"/>
      <c r="CA7" s="1179"/>
      <c r="CB7" s="1179"/>
      <c r="CC7" s="1179"/>
      <c r="CD7" s="1179"/>
      <c r="CE7" s="1179"/>
      <c r="CF7" s="1179"/>
      <c r="CG7" s="1179"/>
      <c r="CH7" s="1179"/>
      <c r="CI7" s="1179"/>
      <c r="CJ7" s="1179"/>
      <c r="CK7" s="1179"/>
      <c r="CL7" s="1179"/>
      <c r="CM7" s="1179"/>
      <c r="CN7" s="1179"/>
      <c r="CO7" s="1179"/>
      <c r="CP7" s="1179"/>
      <c r="CQ7" s="1179"/>
      <c r="CR7" s="1179"/>
      <c r="CS7" s="1179"/>
      <c r="CT7" s="1179"/>
      <c r="CU7" s="1179"/>
      <c r="CV7" s="1179"/>
      <c r="CW7" s="1179"/>
      <c r="CX7" s="1179"/>
      <c r="CY7" s="1179"/>
      <c r="CZ7" s="1179"/>
      <c r="DA7" s="1179"/>
      <c r="DB7" s="1179"/>
      <c r="DC7" s="1179"/>
      <c r="DD7" s="1179"/>
      <c r="DE7" s="1179"/>
      <c r="DF7" s="1179"/>
      <c r="DG7" s="1195"/>
      <c r="DH7" s="1179"/>
      <c r="DI7" s="1179"/>
      <c r="DJ7" s="1179"/>
    </row>
    <row r="8" spans="1:114" s="95" customFormat="1" ht="34.9" customHeight="1" thickBot="1" x14ac:dyDescent="0.3">
      <c r="A8" s="138" t="s">
        <v>883</v>
      </c>
      <c r="B8" s="137"/>
      <c r="C8" s="139"/>
      <c r="D8" s="137"/>
      <c r="E8" s="140"/>
      <c r="F8" s="137"/>
      <c r="G8" s="141"/>
      <c r="H8" s="142"/>
      <c r="I8" s="141"/>
      <c r="J8" s="137"/>
      <c r="K8" s="143"/>
      <c r="L8" s="1179"/>
      <c r="M8" s="1179"/>
      <c r="N8" s="1179"/>
      <c r="O8" s="1179"/>
      <c r="P8" s="1179"/>
      <c r="Q8" s="1179"/>
      <c r="R8" s="1179"/>
      <c r="S8" s="1179"/>
      <c r="T8" s="1179"/>
      <c r="U8" s="1179"/>
      <c r="V8" s="1179"/>
      <c r="W8" s="1179"/>
      <c r="X8" s="1179"/>
      <c r="Y8" s="1179"/>
      <c r="Z8" s="1179"/>
      <c r="AA8" s="1179"/>
      <c r="AB8" s="1179"/>
      <c r="AC8" s="1179"/>
      <c r="AD8" s="1179"/>
      <c r="AE8" s="1179"/>
      <c r="AF8" s="1179"/>
      <c r="AG8" s="1179"/>
      <c r="AH8" s="1179"/>
      <c r="AI8" s="1179"/>
      <c r="AJ8" s="1179"/>
      <c r="AK8" s="1179"/>
      <c r="AL8" s="1179"/>
      <c r="AM8" s="1179"/>
      <c r="AN8" s="1179"/>
      <c r="AO8" s="1179"/>
      <c r="AP8" s="1179"/>
      <c r="AQ8" s="1179"/>
      <c r="AR8" s="1179"/>
      <c r="AS8" s="1179"/>
      <c r="AT8" s="1179"/>
      <c r="AU8" s="1179"/>
      <c r="AV8" s="1179"/>
      <c r="AW8" s="1179"/>
      <c r="AX8" s="1179"/>
      <c r="AY8" s="1179"/>
      <c r="AZ8" s="1179"/>
      <c r="BA8" s="1179"/>
      <c r="BB8" s="1179"/>
      <c r="BC8" s="1179"/>
      <c r="BD8" s="1179"/>
      <c r="BE8" s="1179"/>
      <c r="BF8" s="1179"/>
      <c r="BG8" s="1179"/>
      <c r="BH8" s="1179"/>
      <c r="BI8" s="1179"/>
      <c r="BJ8" s="1179"/>
      <c r="BK8" s="1179"/>
      <c r="BL8" s="1179"/>
      <c r="BM8" s="1179"/>
      <c r="BN8" s="1179"/>
      <c r="BO8" s="1179"/>
      <c r="BP8" s="1179"/>
      <c r="BQ8" s="1179"/>
      <c r="BR8" s="1179"/>
      <c r="BS8" s="1179"/>
      <c r="BT8" s="1179"/>
      <c r="BU8" s="1179"/>
      <c r="BV8" s="1179"/>
      <c r="BW8" s="1179"/>
      <c r="BX8" s="1179"/>
      <c r="BY8" s="1179"/>
      <c r="BZ8" s="1179"/>
      <c r="CA8" s="1179"/>
      <c r="CB8" s="1179"/>
      <c r="CC8" s="1179"/>
      <c r="CD8" s="1179"/>
      <c r="CE8" s="1179"/>
      <c r="CF8" s="1179"/>
      <c r="CG8" s="1179"/>
      <c r="CH8" s="1179"/>
      <c r="CI8" s="1179"/>
      <c r="CJ8" s="1179"/>
      <c r="CK8" s="1179"/>
      <c r="CL8" s="1179"/>
      <c r="CM8" s="1179"/>
      <c r="CN8" s="1179"/>
      <c r="CO8" s="1179"/>
      <c r="CP8" s="1179"/>
      <c r="CQ8" s="1179"/>
      <c r="CR8" s="1179"/>
      <c r="CS8" s="1179"/>
      <c r="CT8" s="1179"/>
      <c r="CU8" s="1179"/>
      <c r="CV8" s="1179"/>
      <c r="CW8" s="1179"/>
      <c r="CX8" s="1179"/>
      <c r="CY8" s="1179"/>
      <c r="CZ8" s="1179"/>
      <c r="DA8" s="1179"/>
      <c r="DB8" s="1179"/>
      <c r="DC8" s="1179"/>
      <c r="DD8" s="1179"/>
      <c r="DE8" s="1179"/>
      <c r="DF8" s="1179"/>
      <c r="DG8" s="1195"/>
      <c r="DH8" s="1179"/>
      <c r="DI8" s="1179"/>
      <c r="DJ8" s="1179"/>
    </row>
    <row r="9" spans="1:114" s="95" customFormat="1" ht="34.9" customHeight="1" thickBot="1" x14ac:dyDescent="0.3">
      <c r="A9" s="138" t="s">
        <v>888</v>
      </c>
      <c r="B9" s="137"/>
      <c r="C9" s="144"/>
      <c r="D9" s="137"/>
      <c r="E9" s="145" t="e">
        <f t="shared" ref="E9:E17" si="0">(-C8+C9)/C8</f>
        <v>#DIV/0!</v>
      </c>
      <c r="F9" s="137"/>
      <c r="G9" s="141"/>
      <c r="H9" s="142"/>
      <c r="I9" s="141"/>
      <c r="J9" s="137"/>
      <c r="K9" s="143"/>
      <c r="L9" s="1179"/>
      <c r="M9" s="1179"/>
      <c r="N9" s="1179"/>
      <c r="O9" s="1179"/>
      <c r="P9" s="1179"/>
      <c r="Q9" s="1179"/>
      <c r="R9" s="1179"/>
      <c r="S9" s="1179"/>
      <c r="T9" s="1179"/>
      <c r="U9" s="1179"/>
      <c r="V9" s="1179"/>
      <c r="W9" s="1179"/>
      <c r="X9" s="1179"/>
      <c r="Y9" s="1179"/>
      <c r="Z9" s="1179"/>
      <c r="AA9" s="1179"/>
      <c r="AB9" s="1179"/>
      <c r="AC9" s="1179"/>
      <c r="AD9" s="1179"/>
      <c r="AE9" s="1179"/>
      <c r="AF9" s="1179"/>
      <c r="AG9" s="1179"/>
      <c r="AH9" s="1179"/>
      <c r="AI9" s="1179"/>
      <c r="AJ9" s="1179"/>
      <c r="AK9" s="1179"/>
      <c r="AL9" s="1179"/>
      <c r="AM9" s="1179"/>
      <c r="AN9" s="1179"/>
      <c r="AO9" s="1179"/>
      <c r="AP9" s="1179"/>
      <c r="AQ9" s="1179"/>
      <c r="AR9" s="1179"/>
      <c r="AS9" s="1179"/>
      <c r="AT9" s="1179"/>
      <c r="AU9" s="1179"/>
      <c r="AV9" s="1179"/>
      <c r="AW9" s="1179"/>
      <c r="AX9" s="1179"/>
      <c r="AY9" s="1179"/>
      <c r="AZ9" s="1179"/>
      <c r="BA9" s="1179"/>
      <c r="BB9" s="1179"/>
      <c r="BC9" s="1179"/>
      <c r="BD9" s="1179"/>
      <c r="BE9" s="1179"/>
      <c r="BF9" s="1179"/>
      <c r="BG9" s="1179"/>
      <c r="BH9" s="1179"/>
      <c r="BI9" s="1179"/>
      <c r="BJ9" s="1179"/>
      <c r="BK9" s="1179"/>
      <c r="BL9" s="1179"/>
      <c r="BM9" s="1179"/>
      <c r="BN9" s="1179"/>
      <c r="BO9" s="1179"/>
      <c r="BP9" s="1179"/>
      <c r="BQ9" s="1179"/>
      <c r="BR9" s="1179"/>
      <c r="BS9" s="1179"/>
      <c r="BT9" s="1179"/>
      <c r="BU9" s="1179"/>
      <c r="BV9" s="1179"/>
      <c r="BW9" s="1179"/>
      <c r="BX9" s="1179"/>
      <c r="BY9" s="1179"/>
      <c r="BZ9" s="1179"/>
      <c r="CA9" s="1179"/>
      <c r="CB9" s="1179"/>
      <c r="CC9" s="1179"/>
      <c r="CD9" s="1179"/>
      <c r="CE9" s="1179"/>
      <c r="CF9" s="1179"/>
      <c r="CG9" s="1179"/>
      <c r="CH9" s="1179"/>
      <c r="CI9" s="1179"/>
      <c r="CJ9" s="1179"/>
      <c r="CK9" s="1179"/>
      <c r="CL9" s="1179"/>
      <c r="CM9" s="1179"/>
      <c r="CN9" s="1179"/>
      <c r="CO9" s="1179"/>
      <c r="CP9" s="1179"/>
      <c r="CQ9" s="1179"/>
      <c r="CR9" s="1179"/>
      <c r="CS9" s="1179"/>
      <c r="CT9" s="1179"/>
      <c r="CU9" s="1179"/>
      <c r="CV9" s="1179"/>
      <c r="CW9" s="1179"/>
      <c r="CX9" s="1179"/>
      <c r="CY9" s="1179"/>
      <c r="CZ9" s="1179"/>
      <c r="DA9" s="1179"/>
      <c r="DB9" s="1179"/>
      <c r="DC9" s="1179"/>
      <c r="DD9" s="1179"/>
      <c r="DE9" s="1179"/>
      <c r="DF9" s="1179"/>
      <c r="DG9" s="1179"/>
      <c r="DH9" s="1179"/>
      <c r="DI9" s="1179"/>
      <c r="DJ9" s="1179"/>
    </row>
    <row r="10" spans="1:114" s="95" customFormat="1" ht="32.450000000000003" customHeight="1" thickBot="1" x14ac:dyDescent="0.3">
      <c r="A10" s="138" t="s">
        <v>928</v>
      </c>
      <c r="B10" s="137"/>
      <c r="C10" s="144"/>
      <c r="D10" s="137"/>
      <c r="E10" s="145" t="e">
        <f t="shared" si="0"/>
        <v>#DIV/0!</v>
      </c>
      <c r="F10" s="137"/>
      <c r="G10" s="141"/>
      <c r="H10" s="142"/>
      <c r="I10" s="141"/>
      <c r="J10" s="137"/>
      <c r="K10" s="143"/>
      <c r="L10" s="1179"/>
      <c r="M10" s="1179"/>
      <c r="N10" s="1179"/>
      <c r="O10" s="1179"/>
      <c r="P10" s="1179"/>
      <c r="Q10" s="1179"/>
      <c r="R10" s="1179"/>
      <c r="S10" s="1179"/>
      <c r="T10" s="1179"/>
      <c r="U10" s="1179"/>
      <c r="V10" s="1179"/>
      <c r="W10" s="1179"/>
      <c r="X10" s="1179"/>
      <c r="Y10" s="1179"/>
      <c r="Z10" s="1179"/>
      <c r="AA10" s="1179"/>
      <c r="AB10" s="1179"/>
      <c r="AC10" s="1179"/>
      <c r="AD10" s="1179"/>
      <c r="AE10" s="1179"/>
      <c r="AF10" s="1179"/>
      <c r="AG10" s="1179"/>
      <c r="AH10" s="1179"/>
      <c r="AI10" s="1179"/>
      <c r="AJ10" s="1179"/>
      <c r="AK10" s="1179"/>
      <c r="AL10" s="1179"/>
      <c r="AM10" s="1179"/>
      <c r="AN10" s="1179"/>
      <c r="AO10" s="1179"/>
      <c r="AP10" s="1179"/>
      <c r="AQ10" s="1179"/>
      <c r="AR10" s="1179"/>
      <c r="AS10" s="1179"/>
      <c r="AT10" s="1179"/>
      <c r="AU10" s="1179"/>
      <c r="AV10" s="1179"/>
      <c r="AW10" s="1179"/>
      <c r="AX10" s="1179"/>
      <c r="AY10" s="1179"/>
      <c r="AZ10" s="1179"/>
      <c r="BA10" s="1179"/>
      <c r="BB10" s="1179"/>
      <c r="BC10" s="1179"/>
      <c r="BD10" s="1179"/>
      <c r="BE10" s="1179"/>
      <c r="BF10" s="1179"/>
      <c r="BG10" s="1179"/>
      <c r="BH10" s="1179"/>
      <c r="BI10" s="1179"/>
      <c r="BJ10" s="1179"/>
      <c r="BK10" s="1179"/>
      <c r="BL10" s="1179"/>
      <c r="BM10" s="1179"/>
      <c r="BN10" s="1179"/>
      <c r="BO10" s="1179"/>
      <c r="BP10" s="1179"/>
      <c r="BQ10" s="1179"/>
      <c r="BR10" s="1179"/>
      <c r="BS10" s="1179"/>
      <c r="BT10" s="1179"/>
      <c r="BU10" s="1179"/>
      <c r="BV10" s="1179"/>
      <c r="BW10" s="1179"/>
      <c r="BX10" s="1179"/>
      <c r="BY10" s="1179"/>
      <c r="BZ10" s="1179"/>
      <c r="CA10" s="1179"/>
      <c r="CB10" s="1179"/>
      <c r="CC10" s="1179"/>
      <c r="CD10" s="1179"/>
      <c r="CE10" s="1179"/>
      <c r="CF10" s="1179"/>
      <c r="CG10" s="1179"/>
      <c r="CH10" s="1179"/>
      <c r="CI10" s="1179"/>
      <c r="CJ10" s="1179"/>
      <c r="CK10" s="1179"/>
      <c r="CL10" s="1179"/>
      <c r="CM10" s="1179"/>
      <c r="CN10" s="1179"/>
      <c r="CO10" s="1179"/>
      <c r="CP10" s="1179"/>
      <c r="CQ10" s="1179"/>
      <c r="CR10" s="1179"/>
      <c r="CS10" s="1179"/>
      <c r="CT10" s="1179"/>
      <c r="CU10" s="1179"/>
      <c r="CV10" s="1179"/>
      <c r="CW10" s="1179"/>
      <c r="CX10" s="1179"/>
      <c r="CY10" s="1179"/>
      <c r="CZ10" s="1179"/>
      <c r="DA10" s="1179"/>
      <c r="DB10" s="1179"/>
      <c r="DC10" s="1179"/>
      <c r="DD10" s="1179"/>
      <c r="DE10" s="1179"/>
      <c r="DF10" s="1179"/>
      <c r="DG10" s="1179"/>
      <c r="DH10" s="1179"/>
      <c r="DI10" s="1179"/>
      <c r="DJ10" s="1179"/>
    </row>
    <row r="11" spans="1:114" s="95" customFormat="1" ht="32.450000000000003" customHeight="1" thickBot="1" x14ac:dyDescent="0.3">
      <c r="A11" s="138" t="s">
        <v>940</v>
      </c>
      <c r="B11" s="137"/>
      <c r="C11" s="144"/>
      <c r="D11" s="137"/>
      <c r="E11" s="145" t="e">
        <f t="shared" si="0"/>
        <v>#DIV/0!</v>
      </c>
      <c r="F11" s="137"/>
      <c r="G11" s="141"/>
      <c r="H11" s="142"/>
      <c r="I11" s="141"/>
      <c r="J11" s="137"/>
      <c r="K11" s="147">
        <f t="shared" ref="K11:K17" si="1">G11-I11</f>
        <v>0</v>
      </c>
      <c r="L11" s="1179"/>
      <c r="M11" s="1179"/>
      <c r="N11" s="1179"/>
      <c r="O11" s="1179"/>
      <c r="P11" s="1179"/>
      <c r="Q11" s="1179"/>
      <c r="R11" s="1179"/>
      <c r="S11" s="1179"/>
      <c r="T11" s="1179"/>
      <c r="U11" s="1179"/>
      <c r="V11" s="1179"/>
      <c r="W11" s="1179"/>
      <c r="X11" s="1179"/>
      <c r="Y11" s="1179"/>
      <c r="Z11" s="1179"/>
      <c r="AA11" s="1179"/>
      <c r="AB11" s="1179"/>
      <c r="AC11" s="1179"/>
      <c r="AD11" s="1179"/>
      <c r="AE11" s="1179"/>
      <c r="AF11" s="1179"/>
      <c r="AG11" s="1179"/>
      <c r="AH11" s="1179"/>
      <c r="AI11" s="1179"/>
      <c r="AJ11" s="1179"/>
      <c r="AK11" s="1179"/>
      <c r="AL11" s="1179"/>
      <c r="AM11" s="1179"/>
      <c r="AN11" s="1179"/>
      <c r="AO11" s="1179"/>
      <c r="AP11" s="1179"/>
      <c r="AQ11" s="1179"/>
      <c r="AR11" s="1179"/>
      <c r="AS11" s="1179"/>
      <c r="AT11" s="1179"/>
      <c r="AU11" s="1179"/>
      <c r="AV11" s="1179"/>
      <c r="AW11" s="1179"/>
      <c r="AX11" s="1179"/>
      <c r="AY11" s="1179"/>
      <c r="AZ11" s="1179"/>
      <c r="BA11" s="1179"/>
      <c r="BB11" s="1179"/>
      <c r="BC11" s="1179"/>
      <c r="BD11" s="1179"/>
      <c r="BE11" s="1179"/>
      <c r="BF11" s="1179"/>
      <c r="BG11" s="1179"/>
      <c r="BH11" s="1179"/>
      <c r="BI11" s="1179"/>
      <c r="BJ11" s="1179"/>
      <c r="BK11" s="1179"/>
      <c r="BL11" s="1179"/>
      <c r="BM11" s="1179"/>
      <c r="BN11" s="1179"/>
      <c r="BO11" s="1179"/>
      <c r="BP11" s="1179"/>
      <c r="BQ11" s="1179"/>
      <c r="BR11" s="1179"/>
      <c r="BS11" s="1179"/>
      <c r="BT11" s="1179"/>
      <c r="BU11" s="1179"/>
      <c r="BV11" s="1179"/>
      <c r="BW11" s="1179"/>
      <c r="BX11" s="1179"/>
      <c r="BY11" s="1179"/>
      <c r="BZ11" s="1179"/>
      <c r="CA11" s="1179"/>
      <c r="CB11" s="1179"/>
      <c r="CC11" s="1179"/>
      <c r="CD11" s="1179"/>
      <c r="CE11" s="1179"/>
      <c r="CF11" s="1179"/>
      <c r="CG11" s="1179"/>
      <c r="CH11" s="1179"/>
      <c r="CI11" s="1179"/>
      <c r="CJ11" s="1179"/>
      <c r="CK11" s="1179"/>
      <c r="CL11" s="1179"/>
      <c r="CM11" s="1179"/>
      <c r="CN11" s="1179"/>
      <c r="CO11" s="1179"/>
      <c r="CP11" s="1179"/>
      <c r="CQ11" s="1179"/>
      <c r="CR11" s="1179"/>
      <c r="CS11" s="1179"/>
      <c r="CT11" s="1179"/>
      <c r="CU11" s="1179"/>
      <c r="CV11" s="1179"/>
      <c r="CW11" s="1179"/>
      <c r="CX11" s="1179"/>
      <c r="CY11" s="1179"/>
      <c r="CZ11" s="1179"/>
      <c r="DA11" s="1179"/>
      <c r="DB11" s="1179"/>
      <c r="DC11" s="1179"/>
      <c r="DD11" s="1179"/>
      <c r="DE11" s="1179"/>
      <c r="DF11" s="1179"/>
      <c r="DG11" s="1179"/>
      <c r="DH11" s="1179"/>
      <c r="DI11" s="1179"/>
      <c r="DJ11" s="1179"/>
    </row>
    <row r="12" spans="1:114" s="95" customFormat="1" ht="32.450000000000003" customHeight="1" thickBot="1" x14ac:dyDescent="0.3">
      <c r="A12" s="138" t="s">
        <v>1057</v>
      </c>
      <c r="B12" s="137"/>
      <c r="C12" s="144"/>
      <c r="D12" s="137"/>
      <c r="E12" s="145" t="e">
        <f t="shared" si="0"/>
        <v>#DIV/0!</v>
      </c>
      <c r="F12" s="137"/>
      <c r="G12" s="141"/>
      <c r="H12" s="142"/>
      <c r="I12" s="141"/>
      <c r="J12" s="137"/>
      <c r="K12" s="147">
        <f t="shared" si="1"/>
        <v>0</v>
      </c>
      <c r="L12" s="1179"/>
      <c r="M12" s="1179"/>
      <c r="N12" s="1179"/>
      <c r="O12" s="1179"/>
      <c r="P12" s="1179"/>
      <c r="Q12" s="1179"/>
      <c r="R12" s="1179"/>
      <c r="S12" s="1179"/>
      <c r="T12" s="1179"/>
      <c r="U12" s="1179"/>
      <c r="V12" s="1179"/>
      <c r="W12" s="1179"/>
      <c r="X12" s="1179"/>
      <c r="Y12" s="1179"/>
      <c r="Z12" s="1179"/>
      <c r="AA12" s="1179"/>
      <c r="AB12" s="1179"/>
      <c r="AC12" s="1179"/>
      <c r="AD12" s="1179"/>
      <c r="AE12" s="1179"/>
      <c r="AF12" s="1179"/>
      <c r="AG12" s="1179"/>
      <c r="AH12" s="1179"/>
      <c r="AI12" s="1179"/>
      <c r="AJ12" s="1179"/>
      <c r="AK12" s="1179"/>
      <c r="AL12" s="1179"/>
      <c r="AM12" s="1179"/>
      <c r="AN12" s="1179"/>
      <c r="AO12" s="1179"/>
      <c r="AP12" s="1179"/>
      <c r="AQ12" s="1179"/>
      <c r="AR12" s="1179"/>
      <c r="AS12" s="1179"/>
      <c r="AT12" s="1179"/>
      <c r="AU12" s="1179"/>
      <c r="AV12" s="1179"/>
      <c r="AW12" s="1179"/>
      <c r="AX12" s="1179"/>
      <c r="AY12" s="1179"/>
      <c r="AZ12" s="1179"/>
      <c r="BA12" s="1179"/>
      <c r="BB12" s="1179"/>
      <c r="BC12" s="1179"/>
      <c r="BD12" s="1179"/>
      <c r="BE12" s="1179"/>
      <c r="BF12" s="1179"/>
      <c r="BG12" s="1179"/>
      <c r="BH12" s="1179"/>
      <c r="BI12" s="1179"/>
      <c r="BJ12" s="1179"/>
      <c r="BK12" s="1179"/>
      <c r="BL12" s="1179"/>
      <c r="BM12" s="1179"/>
      <c r="BN12" s="1179"/>
      <c r="BO12" s="1179"/>
      <c r="BP12" s="1179"/>
      <c r="BQ12" s="1179"/>
      <c r="BR12" s="1179"/>
      <c r="BS12" s="1179"/>
      <c r="BT12" s="1179"/>
      <c r="BU12" s="1179"/>
      <c r="BV12" s="1179"/>
      <c r="BW12" s="1179"/>
      <c r="BX12" s="1179"/>
      <c r="BY12" s="1179"/>
      <c r="BZ12" s="1179"/>
      <c r="CA12" s="1179"/>
      <c r="CB12" s="1179"/>
      <c r="CC12" s="1179"/>
      <c r="CD12" s="1179"/>
      <c r="CE12" s="1179"/>
      <c r="CF12" s="1179"/>
      <c r="CG12" s="1179"/>
      <c r="CH12" s="1179"/>
      <c r="CI12" s="1179"/>
      <c r="CJ12" s="1179"/>
      <c r="CK12" s="1179"/>
      <c r="CL12" s="1179"/>
      <c r="CM12" s="1179"/>
      <c r="CN12" s="1179"/>
      <c r="CO12" s="1179"/>
      <c r="CP12" s="1179"/>
      <c r="CQ12" s="1179"/>
      <c r="CR12" s="1179"/>
      <c r="CS12" s="1179"/>
      <c r="CT12" s="1179"/>
      <c r="CU12" s="1179"/>
      <c r="CV12" s="1179"/>
      <c r="CW12" s="1179"/>
      <c r="CX12" s="1179"/>
      <c r="CY12" s="1179"/>
      <c r="CZ12" s="1179"/>
      <c r="DA12" s="1179"/>
      <c r="DB12" s="1179"/>
      <c r="DC12" s="1179"/>
      <c r="DD12" s="1179"/>
      <c r="DE12" s="1179"/>
      <c r="DF12" s="1179"/>
      <c r="DG12" s="1179"/>
      <c r="DH12" s="1179"/>
      <c r="DI12" s="1179"/>
      <c r="DJ12" s="1179"/>
    </row>
    <row r="13" spans="1:114" s="95" customFormat="1" ht="32.450000000000003" customHeight="1" thickBot="1" x14ac:dyDescent="0.3">
      <c r="A13" s="138" t="s">
        <v>1078</v>
      </c>
      <c r="B13" s="137"/>
      <c r="C13" s="144"/>
      <c r="D13" s="137"/>
      <c r="E13" s="145" t="e">
        <f t="shared" si="0"/>
        <v>#DIV/0!</v>
      </c>
      <c r="F13" s="137"/>
      <c r="G13" s="141"/>
      <c r="H13" s="142"/>
      <c r="I13" s="141"/>
      <c r="J13" s="137"/>
      <c r="K13" s="147">
        <f t="shared" si="1"/>
        <v>0</v>
      </c>
      <c r="L13" s="1179"/>
      <c r="M13" s="1179"/>
      <c r="N13" s="1179"/>
      <c r="O13" s="1179"/>
      <c r="P13" s="1179"/>
      <c r="Q13" s="1179"/>
      <c r="R13" s="1179"/>
      <c r="S13" s="1179"/>
      <c r="T13" s="1179"/>
      <c r="U13" s="1179"/>
      <c r="V13" s="1179"/>
      <c r="W13" s="1179"/>
      <c r="X13" s="1179"/>
      <c r="Y13" s="1179"/>
      <c r="Z13" s="1179"/>
      <c r="AA13" s="1179"/>
      <c r="AB13" s="1179"/>
      <c r="AC13" s="1179"/>
      <c r="AD13" s="1179"/>
      <c r="AE13" s="1179"/>
      <c r="AF13" s="1179"/>
      <c r="AG13" s="1179"/>
      <c r="AH13" s="1179"/>
      <c r="AI13" s="1179"/>
      <c r="AJ13" s="1179"/>
      <c r="AK13" s="1179"/>
      <c r="AL13" s="1179"/>
      <c r="AM13" s="1179"/>
      <c r="AN13" s="1179"/>
      <c r="AO13" s="1179"/>
      <c r="AP13" s="1179"/>
      <c r="AQ13" s="1179"/>
      <c r="AR13" s="1179"/>
      <c r="AS13" s="1179"/>
      <c r="AT13" s="1179"/>
      <c r="AU13" s="1179"/>
      <c r="AV13" s="1179"/>
      <c r="AW13" s="1179"/>
      <c r="AX13" s="1179"/>
      <c r="AY13" s="1179"/>
      <c r="AZ13" s="1179"/>
      <c r="BA13" s="1179"/>
      <c r="BB13" s="1179"/>
      <c r="BC13" s="1179"/>
      <c r="BD13" s="1179"/>
      <c r="BE13" s="1179"/>
      <c r="BF13" s="1179"/>
      <c r="BG13" s="1179"/>
      <c r="BH13" s="1179"/>
      <c r="BI13" s="1179"/>
      <c r="BJ13" s="1179"/>
      <c r="BK13" s="1179"/>
      <c r="BL13" s="1179"/>
      <c r="BM13" s="1179"/>
      <c r="BN13" s="1179"/>
      <c r="BO13" s="1179"/>
      <c r="BP13" s="1179"/>
      <c r="BQ13" s="1179"/>
      <c r="BR13" s="1179"/>
      <c r="BS13" s="1179"/>
      <c r="BT13" s="1179"/>
      <c r="BU13" s="1179"/>
      <c r="BV13" s="1179"/>
      <c r="BW13" s="1179"/>
      <c r="BX13" s="1179"/>
      <c r="BY13" s="1179"/>
      <c r="BZ13" s="1179"/>
      <c r="CA13" s="1179"/>
      <c r="CB13" s="1179"/>
      <c r="CC13" s="1179"/>
      <c r="CD13" s="1179"/>
      <c r="CE13" s="1179"/>
      <c r="CF13" s="1179"/>
      <c r="CG13" s="1179"/>
      <c r="CH13" s="1179"/>
      <c r="CI13" s="1179"/>
      <c r="CJ13" s="1179"/>
      <c r="CK13" s="1179"/>
      <c r="CL13" s="1179"/>
      <c r="CM13" s="1179"/>
      <c r="CN13" s="1179"/>
      <c r="CO13" s="1179"/>
      <c r="CP13" s="1179"/>
      <c r="CQ13" s="1179"/>
      <c r="CR13" s="1179"/>
      <c r="CS13" s="1179"/>
      <c r="CT13" s="1179"/>
      <c r="CU13" s="1179"/>
      <c r="CV13" s="1179"/>
      <c r="CW13" s="1179"/>
      <c r="CX13" s="1179"/>
      <c r="CY13" s="1179"/>
      <c r="CZ13" s="1179"/>
      <c r="DA13" s="1179"/>
      <c r="DB13" s="1179"/>
      <c r="DC13" s="1179"/>
      <c r="DD13" s="1179"/>
      <c r="DE13" s="1179"/>
      <c r="DF13" s="1179"/>
      <c r="DG13" s="1179"/>
      <c r="DH13" s="1179"/>
      <c r="DI13" s="1179"/>
      <c r="DJ13" s="1179"/>
    </row>
    <row r="14" spans="1:114" s="95" customFormat="1" ht="32.450000000000003" customHeight="1" thickBot="1" x14ac:dyDescent="0.3">
      <c r="A14" s="138" t="s">
        <v>1110</v>
      </c>
      <c r="B14" s="137"/>
      <c r="C14" s="144"/>
      <c r="D14" s="137"/>
      <c r="E14" s="145" t="e">
        <f t="shared" si="0"/>
        <v>#DIV/0!</v>
      </c>
      <c r="F14" s="137"/>
      <c r="G14" s="141"/>
      <c r="H14" s="142"/>
      <c r="I14" s="141"/>
      <c r="J14" s="137"/>
      <c r="K14" s="147">
        <f t="shared" si="1"/>
        <v>0</v>
      </c>
      <c r="L14" s="1179"/>
      <c r="M14" s="1179"/>
      <c r="N14" s="1179"/>
      <c r="O14" s="1179"/>
      <c r="P14" s="1179"/>
      <c r="Q14" s="1179"/>
      <c r="R14" s="1179"/>
      <c r="S14" s="1179"/>
      <c r="T14" s="1179"/>
      <c r="U14" s="1179"/>
      <c r="V14" s="1179"/>
      <c r="W14" s="1179"/>
      <c r="X14" s="1179"/>
      <c r="Y14" s="1179"/>
      <c r="Z14" s="1179"/>
      <c r="AA14" s="1179"/>
      <c r="AB14" s="1179"/>
      <c r="AC14" s="1179"/>
      <c r="AD14" s="1179"/>
      <c r="AE14" s="1179"/>
      <c r="AF14" s="1179"/>
      <c r="AG14" s="1179"/>
      <c r="AH14" s="1179"/>
      <c r="AI14" s="1179"/>
      <c r="AJ14" s="1179"/>
      <c r="AK14" s="1179"/>
      <c r="AL14" s="1179"/>
      <c r="AM14" s="1179"/>
      <c r="AN14" s="1179"/>
      <c r="AO14" s="1179"/>
      <c r="AP14" s="1179"/>
      <c r="AQ14" s="1179"/>
      <c r="AR14" s="1179"/>
      <c r="AS14" s="1179"/>
      <c r="AT14" s="1179"/>
      <c r="AU14" s="1179"/>
      <c r="AV14" s="1179"/>
      <c r="AW14" s="1179"/>
      <c r="AX14" s="1179"/>
      <c r="AY14" s="1179"/>
      <c r="AZ14" s="1179"/>
      <c r="BA14" s="1179"/>
      <c r="BB14" s="1179"/>
      <c r="BC14" s="1179"/>
      <c r="BD14" s="1179"/>
      <c r="BE14" s="1179"/>
      <c r="BF14" s="1179"/>
      <c r="BG14" s="1179"/>
      <c r="BH14" s="1179"/>
      <c r="BI14" s="1179"/>
      <c r="BJ14" s="1179"/>
      <c r="BK14" s="1179"/>
      <c r="BL14" s="1179"/>
      <c r="BM14" s="1179"/>
      <c r="BN14" s="1179"/>
      <c r="BO14" s="1179"/>
      <c r="BP14" s="1179"/>
      <c r="BQ14" s="1179"/>
      <c r="BR14" s="1179"/>
      <c r="BS14" s="1179"/>
      <c r="BT14" s="1179"/>
      <c r="BU14" s="1179"/>
      <c r="BV14" s="1179"/>
      <c r="BW14" s="1179"/>
      <c r="BX14" s="1179"/>
      <c r="BY14" s="1179"/>
      <c r="BZ14" s="1179"/>
      <c r="CA14" s="1179"/>
      <c r="CB14" s="1179"/>
      <c r="CC14" s="1179"/>
      <c r="CD14" s="1179"/>
      <c r="CE14" s="1179"/>
      <c r="CF14" s="1179"/>
      <c r="CG14" s="1179"/>
      <c r="CH14" s="1179"/>
      <c r="CI14" s="1179"/>
      <c r="CJ14" s="1179"/>
      <c r="CK14" s="1179"/>
      <c r="CL14" s="1179"/>
      <c r="CM14" s="1179"/>
      <c r="CN14" s="1179"/>
      <c r="CO14" s="1179"/>
      <c r="CP14" s="1179"/>
      <c r="CQ14" s="1179"/>
      <c r="CR14" s="1179"/>
      <c r="CS14" s="1179"/>
      <c r="CT14" s="1179"/>
      <c r="CU14" s="1179"/>
      <c r="CV14" s="1179"/>
      <c r="CW14" s="1179"/>
      <c r="CX14" s="1179"/>
      <c r="CY14" s="1179"/>
      <c r="CZ14" s="1179"/>
      <c r="DA14" s="1179"/>
      <c r="DB14" s="1179"/>
      <c r="DC14" s="1179"/>
      <c r="DD14" s="1179"/>
      <c r="DE14" s="1179"/>
      <c r="DF14" s="1179"/>
      <c r="DG14" s="1179"/>
      <c r="DH14" s="1179"/>
      <c r="DI14" s="1179"/>
      <c r="DJ14" s="1179"/>
    </row>
    <row r="15" spans="1:114" s="95" customFormat="1" ht="33.75" customHeight="1" thickBot="1" x14ac:dyDescent="0.3">
      <c r="A15" s="138" t="s">
        <v>1125</v>
      </c>
      <c r="B15" s="137"/>
      <c r="C15" s="144"/>
      <c r="D15" s="137"/>
      <c r="E15" s="145" t="e">
        <f t="shared" si="0"/>
        <v>#DIV/0!</v>
      </c>
      <c r="F15" s="137"/>
      <c r="G15" s="146"/>
      <c r="H15" s="142"/>
      <c r="I15" s="141"/>
      <c r="J15" s="137"/>
      <c r="K15" s="147">
        <f t="shared" si="1"/>
        <v>0</v>
      </c>
      <c r="L15" s="1179"/>
      <c r="M15" s="1179"/>
      <c r="N15" s="1179"/>
      <c r="O15" s="1179"/>
      <c r="P15" s="1179"/>
      <c r="Q15" s="1179"/>
      <c r="R15" s="1179"/>
      <c r="S15" s="1179"/>
      <c r="T15" s="1179"/>
      <c r="U15" s="1179"/>
      <c r="V15" s="1179"/>
      <c r="W15" s="1179"/>
      <c r="X15" s="1179"/>
      <c r="Y15" s="1179"/>
      <c r="Z15" s="1179"/>
      <c r="AA15" s="1179"/>
      <c r="AB15" s="1179"/>
      <c r="AC15" s="1179"/>
      <c r="AD15" s="1179"/>
      <c r="AE15" s="1179"/>
      <c r="AF15" s="1179"/>
      <c r="AG15" s="1179"/>
      <c r="AH15" s="1179"/>
      <c r="AI15" s="1179"/>
      <c r="AJ15" s="1179"/>
      <c r="AK15" s="1179"/>
      <c r="AL15" s="1179"/>
      <c r="AM15" s="1179"/>
      <c r="AN15" s="1179"/>
      <c r="AO15" s="1179"/>
      <c r="AP15" s="1179"/>
      <c r="AQ15" s="1179"/>
      <c r="AR15" s="1179"/>
      <c r="AS15" s="1179"/>
      <c r="AT15" s="1179"/>
      <c r="AU15" s="1179"/>
      <c r="AV15" s="1179"/>
      <c r="AW15" s="1179"/>
      <c r="AX15" s="1179"/>
      <c r="AY15" s="1179"/>
      <c r="AZ15" s="1179"/>
      <c r="BA15" s="1179"/>
      <c r="BB15" s="1179"/>
      <c r="BC15" s="1179"/>
      <c r="BD15" s="1179"/>
      <c r="BE15" s="1179"/>
      <c r="BF15" s="1179"/>
      <c r="BG15" s="1179"/>
      <c r="BH15" s="1179"/>
      <c r="BI15" s="1179"/>
      <c r="BJ15" s="1179"/>
      <c r="BK15" s="1179"/>
      <c r="BL15" s="1179"/>
      <c r="BM15" s="1179"/>
      <c r="BN15" s="1179"/>
      <c r="BO15" s="1179"/>
      <c r="BP15" s="1179"/>
      <c r="BQ15" s="1179"/>
      <c r="BR15" s="1179"/>
      <c r="BS15" s="1179"/>
      <c r="BT15" s="1179"/>
      <c r="BU15" s="1179"/>
      <c r="BV15" s="1179"/>
      <c r="BW15" s="1179"/>
      <c r="BX15" s="1179"/>
      <c r="BY15" s="1179"/>
      <c r="BZ15" s="1179"/>
      <c r="CA15" s="1179"/>
      <c r="CB15" s="1179"/>
      <c r="CC15" s="1179"/>
      <c r="CD15" s="1179"/>
      <c r="CE15" s="1179"/>
      <c r="CF15" s="1179"/>
      <c r="CG15" s="1179"/>
      <c r="CH15" s="1179"/>
      <c r="CI15" s="1179"/>
      <c r="CJ15" s="1179"/>
      <c r="CK15" s="1179"/>
      <c r="CL15" s="1179"/>
      <c r="CM15" s="1179"/>
      <c r="CN15" s="1179"/>
      <c r="CO15" s="1179"/>
      <c r="CP15" s="1179"/>
      <c r="CQ15" s="1179"/>
      <c r="CR15" s="1179"/>
      <c r="CS15" s="1179"/>
      <c r="CT15" s="1179"/>
      <c r="CU15" s="1179"/>
      <c r="CV15" s="1179"/>
      <c r="CW15" s="1179"/>
      <c r="CX15" s="1179"/>
      <c r="CY15" s="1179"/>
      <c r="CZ15" s="1179"/>
      <c r="DA15" s="1179"/>
      <c r="DB15" s="1179"/>
      <c r="DC15" s="1179"/>
      <c r="DD15" s="1179"/>
      <c r="DE15" s="1179"/>
      <c r="DF15" s="1179"/>
      <c r="DG15" s="1179"/>
      <c r="DH15" s="1179"/>
      <c r="DI15" s="1179"/>
      <c r="DJ15" s="1179"/>
    </row>
    <row r="16" spans="1:114" s="95" customFormat="1" ht="33.75" customHeight="1" thickBot="1" x14ac:dyDescent="0.3">
      <c r="A16" s="138" t="s">
        <v>1151</v>
      </c>
      <c r="B16" s="137"/>
      <c r="C16" s="144"/>
      <c r="D16" s="137"/>
      <c r="E16" s="145" t="e">
        <f t="shared" si="0"/>
        <v>#DIV/0!</v>
      </c>
      <c r="F16" s="137"/>
      <c r="G16" s="141"/>
      <c r="H16" s="142"/>
      <c r="I16" s="141"/>
      <c r="J16" s="137"/>
      <c r="K16" s="147">
        <f t="shared" si="1"/>
        <v>0</v>
      </c>
      <c r="L16" s="1179"/>
      <c r="M16" s="1179"/>
      <c r="N16" s="1179"/>
      <c r="O16" s="1179"/>
      <c r="P16" s="1179"/>
      <c r="Q16" s="1179"/>
      <c r="R16" s="1179"/>
      <c r="S16" s="1179"/>
      <c r="T16" s="1179"/>
      <c r="U16" s="1179"/>
      <c r="V16" s="1179"/>
      <c r="W16" s="1179"/>
      <c r="X16" s="1179"/>
      <c r="Y16" s="1179"/>
      <c r="Z16" s="1179"/>
      <c r="AA16" s="1179"/>
      <c r="AB16" s="1179"/>
      <c r="AC16" s="1179"/>
      <c r="AD16" s="1179"/>
      <c r="AE16" s="1179"/>
      <c r="AF16" s="1179"/>
      <c r="AG16" s="1179"/>
      <c r="AH16" s="1179"/>
      <c r="AI16" s="1179"/>
      <c r="AJ16" s="1179"/>
      <c r="AK16" s="1179"/>
      <c r="AL16" s="1179"/>
      <c r="AM16" s="1179"/>
      <c r="AN16" s="1179"/>
      <c r="AO16" s="1179"/>
      <c r="AP16" s="1179"/>
      <c r="AQ16" s="1179"/>
      <c r="AR16" s="1179"/>
      <c r="AS16" s="1179"/>
      <c r="AT16" s="1179"/>
      <c r="AU16" s="1179"/>
      <c r="AV16" s="1179"/>
      <c r="AW16" s="1179"/>
      <c r="AX16" s="1179"/>
      <c r="AY16" s="1179"/>
      <c r="AZ16" s="1179"/>
      <c r="BA16" s="1179"/>
      <c r="BB16" s="1179"/>
      <c r="BC16" s="1179"/>
      <c r="BD16" s="1179"/>
      <c r="BE16" s="1179"/>
      <c r="BF16" s="1179"/>
      <c r="BG16" s="1179"/>
      <c r="BH16" s="1179"/>
      <c r="BI16" s="1179"/>
      <c r="BJ16" s="1179"/>
      <c r="BK16" s="1179"/>
      <c r="BL16" s="1179"/>
      <c r="BM16" s="1179"/>
      <c r="BN16" s="1179"/>
      <c r="BO16" s="1179"/>
      <c r="BP16" s="1179"/>
      <c r="BQ16" s="1179"/>
      <c r="BR16" s="1179"/>
      <c r="BS16" s="1179"/>
      <c r="BT16" s="1179"/>
      <c r="BU16" s="1179"/>
      <c r="BV16" s="1179"/>
      <c r="BW16" s="1179"/>
      <c r="BX16" s="1179"/>
      <c r="BY16" s="1179"/>
      <c r="BZ16" s="1179"/>
      <c r="CA16" s="1179"/>
      <c r="CB16" s="1179"/>
      <c r="CC16" s="1179"/>
      <c r="CD16" s="1179"/>
      <c r="CE16" s="1179"/>
      <c r="CF16" s="1179"/>
      <c r="CG16" s="1179"/>
      <c r="CH16" s="1179"/>
      <c r="CI16" s="1179"/>
      <c r="CJ16" s="1179"/>
      <c r="CK16" s="1179"/>
      <c r="CL16" s="1179"/>
      <c r="CM16" s="1179"/>
      <c r="CN16" s="1179"/>
      <c r="CO16" s="1179"/>
      <c r="CP16" s="1179"/>
      <c r="CQ16" s="1179"/>
      <c r="CR16" s="1179"/>
      <c r="CS16" s="1179"/>
      <c r="CT16" s="1179"/>
      <c r="CU16" s="1179"/>
      <c r="CV16" s="1179"/>
      <c r="CW16" s="1179"/>
      <c r="CX16" s="1179"/>
      <c r="CY16" s="1179"/>
      <c r="CZ16" s="1179"/>
      <c r="DA16" s="1179"/>
      <c r="DB16" s="1179"/>
      <c r="DC16" s="1179"/>
      <c r="DD16" s="1179"/>
      <c r="DE16" s="1179"/>
      <c r="DF16" s="1179"/>
      <c r="DG16" s="1179"/>
      <c r="DH16" s="1179"/>
      <c r="DI16" s="1179"/>
      <c r="DJ16" s="1179"/>
    </row>
    <row r="17" spans="1:114" s="95" customFormat="1" ht="33.75" customHeight="1" thickBot="1" x14ac:dyDescent="0.3">
      <c r="A17" s="138" t="s">
        <v>1155</v>
      </c>
      <c r="B17" s="137"/>
      <c r="C17" s="144"/>
      <c r="D17" s="137"/>
      <c r="E17" s="145" t="e">
        <f t="shared" si="0"/>
        <v>#DIV/0!</v>
      </c>
      <c r="F17" s="137"/>
      <c r="G17" s="141"/>
      <c r="H17" s="142"/>
      <c r="I17" s="141"/>
      <c r="J17" s="137"/>
      <c r="K17" s="148">
        <f t="shared" si="1"/>
        <v>0</v>
      </c>
      <c r="L17" s="1179"/>
      <c r="M17" s="1179"/>
      <c r="N17" s="1179"/>
      <c r="O17" s="1179"/>
      <c r="P17" s="1179"/>
      <c r="Q17" s="1179"/>
      <c r="R17" s="1179"/>
      <c r="S17" s="1179"/>
      <c r="T17" s="1179"/>
      <c r="U17" s="1179"/>
      <c r="V17" s="1179"/>
      <c r="W17" s="1179"/>
      <c r="X17" s="1179"/>
      <c r="Y17" s="1179"/>
      <c r="Z17" s="1179"/>
      <c r="AA17" s="1179"/>
      <c r="AB17" s="1179"/>
      <c r="AC17" s="1179"/>
      <c r="AD17" s="1179"/>
      <c r="AE17" s="1179"/>
      <c r="AF17" s="1179"/>
      <c r="AG17" s="1179"/>
      <c r="AH17" s="1179"/>
      <c r="AI17" s="1179"/>
      <c r="AJ17" s="1179"/>
      <c r="AK17" s="1179"/>
      <c r="AL17" s="1179"/>
      <c r="AM17" s="1179"/>
      <c r="AN17" s="1179"/>
      <c r="AO17" s="1179"/>
      <c r="AP17" s="1179"/>
      <c r="AQ17" s="1179"/>
      <c r="AR17" s="1179"/>
      <c r="AS17" s="1179"/>
      <c r="AT17" s="1179"/>
      <c r="AU17" s="1179"/>
      <c r="AV17" s="1179"/>
      <c r="AW17" s="1179"/>
      <c r="AX17" s="1179"/>
      <c r="AY17" s="1179"/>
      <c r="AZ17" s="1179"/>
      <c r="BA17" s="1179"/>
      <c r="BB17" s="1179"/>
      <c r="BC17" s="1179"/>
      <c r="BD17" s="1179"/>
      <c r="BE17" s="1179"/>
      <c r="BF17" s="1179"/>
      <c r="BG17" s="1179"/>
      <c r="BH17" s="1179"/>
      <c r="BI17" s="1179"/>
      <c r="BJ17" s="1179"/>
      <c r="BK17" s="1179"/>
      <c r="BL17" s="1179"/>
      <c r="BM17" s="1179"/>
      <c r="BN17" s="1179"/>
      <c r="BO17" s="1179"/>
      <c r="BP17" s="1179"/>
      <c r="BQ17" s="1179"/>
      <c r="BR17" s="1179"/>
      <c r="BS17" s="1179"/>
      <c r="BT17" s="1179"/>
      <c r="BU17" s="1179"/>
      <c r="BV17" s="1179"/>
      <c r="BW17" s="1179"/>
      <c r="BX17" s="1179"/>
      <c r="BY17" s="1179"/>
      <c r="BZ17" s="1179"/>
      <c r="CA17" s="1179"/>
      <c r="CB17" s="1179"/>
      <c r="CC17" s="1179"/>
      <c r="CD17" s="1179"/>
      <c r="CE17" s="1179"/>
      <c r="CF17" s="1179"/>
      <c r="CG17" s="1179"/>
      <c r="CH17" s="1179"/>
      <c r="CI17" s="1179"/>
      <c r="CJ17" s="1179"/>
      <c r="CK17" s="1179"/>
      <c r="CL17" s="1179"/>
      <c r="CM17" s="1179"/>
      <c r="CN17" s="1179"/>
      <c r="CO17" s="1179"/>
      <c r="CP17" s="1179"/>
      <c r="CQ17" s="1179"/>
      <c r="CR17" s="1179"/>
      <c r="CS17" s="1179"/>
      <c r="CT17" s="1179"/>
      <c r="CU17" s="1179"/>
      <c r="CV17" s="1179"/>
      <c r="CW17" s="1179"/>
      <c r="CX17" s="1179"/>
      <c r="CY17" s="1179"/>
      <c r="CZ17" s="1179"/>
      <c r="DA17" s="1179"/>
      <c r="DB17" s="1179"/>
      <c r="DC17" s="1179"/>
      <c r="DD17" s="1179"/>
      <c r="DE17" s="1179"/>
      <c r="DF17" s="1179"/>
      <c r="DG17" s="1179"/>
      <c r="DH17" s="1179"/>
      <c r="DI17" s="1179"/>
      <c r="DJ17" s="1179"/>
    </row>
    <row r="18" spans="1:114" s="95" customFormat="1" ht="33.75" customHeight="1" x14ac:dyDescent="0.25">
      <c r="A18" s="1301"/>
      <c r="B18" s="1301"/>
      <c r="C18" s="1301"/>
      <c r="D18" s="1301"/>
      <c r="E18" s="1301"/>
      <c r="F18" s="1301"/>
      <c r="G18" s="1301"/>
      <c r="H18" s="1301"/>
      <c r="I18" s="1301"/>
      <c r="J18" s="1301"/>
      <c r="K18" s="1301"/>
      <c r="L18" s="1179"/>
      <c r="M18" s="1179"/>
      <c r="N18" s="1179"/>
      <c r="O18" s="1179"/>
      <c r="P18" s="1179"/>
      <c r="Q18" s="1179"/>
      <c r="R18" s="1179"/>
      <c r="S18" s="1179"/>
      <c r="T18" s="1179"/>
      <c r="U18" s="1179"/>
      <c r="V18" s="1179"/>
      <c r="W18" s="1179"/>
      <c r="X18" s="1179"/>
      <c r="Y18" s="1179"/>
      <c r="Z18" s="1179"/>
      <c r="AA18" s="1179"/>
      <c r="AB18" s="1179"/>
      <c r="AC18" s="1179"/>
      <c r="AD18" s="1179"/>
      <c r="AE18" s="1179"/>
      <c r="AF18" s="1179"/>
      <c r="AG18" s="1179"/>
      <c r="AH18" s="1179"/>
      <c r="AI18" s="1179"/>
      <c r="AJ18" s="1179"/>
      <c r="AK18" s="1179"/>
      <c r="AL18" s="1179"/>
      <c r="AM18" s="1179"/>
      <c r="AN18" s="1179"/>
      <c r="AO18" s="1179"/>
      <c r="AP18" s="1179"/>
      <c r="AQ18" s="1179"/>
      <c r="AR18" s="1179"/>
      <c r="AS18" s="1179"/>
      <c r="AT18" s="1179"/>
      <c r="AU18" s="1179"/>
      <c r="AV18" s="1179"/>
      <c r="AW18" s="1179"/>
      <c r="AX18" s="1179"/>
      <c r="AY18" s="1179"/>
      <c r="AZ18" s="1179"/>
      <c r="BA18" s="1179"/>
      <c r="BB18" s="1179"/>
      <c r="BC18" s="1179"/>
      <c r="BD18" s="1179"/>
      <c r="BE18" s="1179"/>
      <c r="BF18" s="1179"/>
      <c r="BG18" s="1179"/>
      <c r="BH18" s="1179"/>
      <c r="BI18" s="1179"/>
      <c r="BJ18" s="1179"/>
      <c r="BK18" s="1179"/>
      <c r="BL18" s="1179"/>
      <c r="BM18" s="1179"/>
      <c r="BN18" s="1179"/>
      <c r="BO18" s="1179"/>
      <c r="BP18" s="1179"/>
      <c r="BQ18" s="1179"/>
      <c r="BR18" s="1179"/>
      <c r="BS18" s="1179"/>
      <c r="BT18" s="1179"/>
      <c r="BU18" s="1179"/>
      <c r="BV18" s="1179"/>
      <c r="BW18" s="1179"/>
      <c r="BX18" s="1179"/>
      <c r="BY18" s="1179"/>
      <c r="BZ18" s="1179"/>
      <c r="CA18" s="1179"/>
      <c r="CB18" s="1179"/>
      <c r="CC18" s="1179"/>
      <c r="CD18" s="1179"/>
      <c r="CE18" s="1179"/>
      <c r="CF18" s="1179"/>
      <c r="CG18" s="1179"/>
      <c r="CH18" s="1179"/>
      <c r="CI18" s="1179"/>
      <c r="CJ18" s="1179"/>
      <c r="CK18" s="1179"/>
      <c r="CL18" s="1179"/>
      <c r="CM18" s="1179"/>
      <c r="CN18" s="1179"/>
      <c r="CO18" s="1179"/>
      <c r="CP18" s="1179"/>
      <c r="CQ18" s="1179"/>
      <c r="CR18" s="1179"/>
      <c r="CS18" s="1179"/>
      <c r="CT18" s="1179"/>
      <c r="CU18" s="1179"/>
      <c r="CV18" s="1179"/>
      <c r="CW18" s="1179"/>
      <c r="CX18" s="1179"/>
      <c r="CY18" s="1179"/>
      <c r="CZ18" s="1179"/>
      <c r="DA18" s="1179"/>
      <c r="DB18" s="1179"/>
      <c r="DC18" s="1179"/>
      <c r="DD18" s="1179"/>
      <c r="DE18" s="1179"/>
      <c r="DF18" s="1179"/>
      <c r="DG18" s="1179"/>
      <c r="DH18" s="1179"/>
      <c r="DI18" s="1179"/>
      <c r="DJ18" s="1179"/>
    </row>
    <row r="19" spans="1:114" s="95" customFormat="1" ht="33.75" customHeight="1" x14ac:dyDescent="0.35">
      <c r="A19" s="1304" t="s">
        <v>932</v>
      </c>
      <c r="B19" s="1304"/>
      <c r="C19" s="1304"/>
      <c r="D19" s="1304"/>
      <c r="E19" s="1304"/>
      <c r="F19" s="1304"/>
      <c r="G19" s="1304"/>
      <c r="H19" s="1304"/>
      <c r="I19" s="1304"/>
      <c r="J19" s="1304"/>
      <c r="K19" s="1304"/>
      <c r="L19" s="1179"/>
      <c r="M19" s="1179"/>
      <c r="N19" s="1179"/>
      <c r="O19" s="1179"/>
      <c r="P19" s="1179"/>
      <c r="Q19" s="1179"/>
      <c r="R19" s="1179"/>
      <c r="S19" s="1179"/>
      <c r="T19" s="1179"/>
      <c r="U19" s="1179"/>
      <c r="V19" s="1179"/>
      <c r="W19" s="1179"/>
      <c r="X19" s="1179"/>
      <c r="Y19" s="1179"/>
      <c r="Z19" s="1179"/>
      <c r="AA19" s="1179"/>
      <c r="AB19" s="1179"/>
      <c r="AC19" s="1179"/>
      <c r="AD19" s="1179"/>
      <c r="AE19" s="1179"/>
      <c r="AF19" s="1179"/>
      <c r="AG19" s="1179"/>
      <c r="AH19" s="1179"/>
      <c r="AI19" s="1179"/>
      <c r="AJ19" s="1179"/>
      <c r="AK19" s="1179"/>
      <c r="AL19" s="1179"/>
      <c r="AM19" s="1179"/>
      <c r="AN19" s="1179"/>
      <c r="AO19" s="1179"/>
      <c r="AP19" s="1179"/>
      <c r="AQ19" s="1179"/>
      <c r="AR19" s="1179"/>
      <c r="AS19" s="1179"/>
      <c r="AT19" s="1179"/>
      <c r="AU19" s="1179"/>
      <c r="AV19" s="1179"/>
      <c r="AW19" s="1179"/>
      <c r="AX19" s="1179"/>
      <c r="AY19" s="1179"/>
      <c r="AZ19" s="1179"/>
      <c r="BA19" s="1179"/>
      <c r="BB19" s="1179"/>
      <c r="BC19" s="1179"/>
      <c r="BD19" s="1179"/>
      <c r="BE19" s="1179"/>
      <c r="BF19" s="1179"/>
      <c r="BG19" s="1179"/>
      <c r="BH19" s="1179"/>
      <c r="BI19" s="1179"/>
      <c r="BJ19" s="1179"/>
      <c r="BK19" s="1179"/>
      <c r="BL19" s="1179"/>
      <c r="BM19" s="1179"/>
      <c r="BN19" s="1179"/>
      <c r="BO19" s="1179"/>
      <c r="BP19" s="1179"/>
      <c r="BQ19" s="1179"/>
      <c r="BR19" s="1179"/>
      <c r="BS19" s="1179"/>
      <c r="BT19" s="1179"/>
      <c r="BU19" s="1179"/>
      <c r="BV19" s="1179"/>
      <c r="BW19" s="1179"/>
      <c r="BX19" s="1179"/>
      <c r="BY19" s="1179"/>
      <c r="BZ19" s="1179"/>
      <c r="CA19" s="1179"/>
      <c r="CB19" s="1179"/>
      <c r="CC19" s="1179"/>
      <c r="CD19" s="1179"/>
      <c r="CE19" s="1179"/>
      <c r="CF19" s="1179"/>
      <c r="CG19" s="1179"/>
      <c r="CH19" s="1179"/>
      <c r="CI19" s="1179"/>
      <c r="CJ19" s="1179"/>
      <c r="CK19" s="1179"/>
      <c r="CL19" s="1179"/>
      <c r="CM19" s="1179"/>
      <c r="CN19" s="1179"/>
      <c r="CO19" s="1179"/>
      <c r="CP19" s="1179"/>
      <c r="CQ19" s="1179"/>
      <c r="CR19" s="1179"/>
      <c r="CS19" s="1179"/>
      <c r="CT19" s="1179"/>
      <c r="CU19" s="1179"/>
      <c r="CV19" s="1179"/>
      <c r="CW19" s="1179"/>
      <c r="CX19" s="1179"/>
      <c r="CY19" s="1179"/>
      <c r="CZ19" s="1179"/>
      <c r="DA19" s="1179"/>
      <c r="DB19" s="1179"/>
      <c r="DC19" s="1179"/>
      <c r="DD19" s="1179"/>
      <c r="DE19" s="1179"/>
      <c r="DF19" s="1179"/>
      <c r="DG19" s="1179"/>
      <c r="DH19" s="1179"/>
      <c r="DI19" s="1179"/>
      <c r="DJ19" s="1179"/>
    </row>
    <row r="20" spans="1:114" s="95" customFormat="1" ht="86.25" customHeight="1" thickBot="1" x14ac:dyDescent="0.3">
      <c r="A20" s="133" t="s">
        <v>37</v>
      </c>
      <c r="B20" s="134"/>
      <c r="C20" s="135" t="s">
        <v>1119</v>
      </c>
      <c r="D20" s="134"/>
      <c r="E20" s="135" t="s">
        <v>931</v>
      </c>
      <c r="F20" s="134"/>
      <c r="G20" s="136" t="s">
        <v>954</v>
      </c>
      <c r="H20" s="137"/>
      <c r="I20" s="135" t="s">
        <v>930</v>
      </c>
      <c r="J20" s="137"/>
      <c r="K20" s="135" t="s">
        <v>929</v>
      </c>
      <c r="L20" s="1179"/>
      <c r="M20" s="1179"/>
      <c r="N20" s="1179"/>
      <c r="O20" s="1179"/>
      <c r="P20" s="1179"/>
      <c r="Q20" s="1179"/>
      <c r="R20" s="1179"/>
      <c r="S20" s="1179"/>
      <c r="T20" s="1179"/>
      <c r="U20" s="1179"/>
      <c r="V20" s="1179"/>
      <c r="W20" s="1179"/>
      <c r="X20" s="1179"/>
      <c r="Y20" s="1179"/>
      <c r="Z20" s="1179"/>
      <c r="AA20" s="1179"/>
      <c r="AB20" s="1179"/>
      <c r="AC20" s="1179"/>
      <c r="AD20" s="1179"/>
      <c r="AE20" s="1179"/>
      <c r="AF20" s="1179"/>
      <c r="AG20" s="1179"/>
      <c r="AH20" s="1179"/>
      <c r="AI20" s="1179"/>
      <c r="AJ20" s="1179"/>
      <c r="AK20" s="1179"/>
      <c r="AL20" s="1179"/>
      <c r="AM20" s="1179"/>
      <c r="AN20" s="1179"/>
      <c r="AO20" s="1179"/>
      <c r="AP20" s="1179"/>
      <c r="AQ20" s="1179"/>
      <c r="AR20" s="1179"/>
      <c r="AS20" s="1179"/>
      <c r="AT20" s="1179"/>
      <c r="AU20" s="1179"/>
      <c r="AV20" s="1179"/>
      <c r="AW20" s="1179"/>
      <c r="AX20" s="1179"/>
      <c r="AY20" s="1179"/>
      <c r="AZ20" s="1179"/>
      <c r="BA20" s="1179"/>
      <c r="BB20" s="1179"/>
      <c r="BC20" s="1179"/>
      <c r="BD20" s="1179"/>
      <c r="BE20" s="1179"/>
      <c r="BF20" s="1179"/>
      <c r="BG20" s="1179"/>
      <c r="BH20" s="1179"/>
      <c r="BI20" s="1179"/>
      <c r="BJ20" s="1179"/>
      <c r="BK20" s="1179"/>
      <c r="BL20" s="1179"/>
      <c r="BM20" s="1179"/>
      <c r="BN20" s="1179"/>
      <c r="BO20" s="1179"/>
      <c r="BP20" s="1179"/>
      <c r="BQ20" s="1179"/>
      <c r="BR20" s="1179"/>
      <c r="BS20" s="1179"/>
      <c r="BT20" s="1179"/>
      <c r="BU20" s="1179"/>
      <c r="BV20" s="1179"/>
      <c r="BW20" s="1179"/>
      <c r="BX20" s="1179"/>
      <c r="BY20" s="1179"/>
      <c r="BZ20" s="1179"/>
      <c r="CA20" s="1179"/>
      <c r="CB20" s="1179"/>
      <c r="CC20" s="1179"/>
      <c r="CD20" s="1179"/>
      <c r="CE20" s="1179"/>
      <c r="CF20" s="1179"/>
      <c r="CG20" s="1179"/>
      <c r="CH20" s="1179"/>
      <c r="CI20" s="1179"/>
      <c r="CJ20" s="1179"/>
      <c r="CK20" s="1179"/>
      <c r="CL20" s="1179"/>
      <c r="CM20" s="1179"/>
      <c r="CN20" s="1179"/>
      <c r="CO20" s="1179"/>
      <c r="CP20" s="1179"/>
      <c r="CQ20" s="1179"/>
      <c r="CR20" s="1179"/>
      <c r="CS20" s="1179"/>
      <c r="CT20" s="1179"/>
      <c r="CU20" s="1179"/>
      <c r="CV20" s="1179"/>
      <c r="CW20" s="1179"/>
      <c r="CX20" s="1179"/>
      <c r="CY20" s="1179"/>
      <c r="CZ20" s="1179"/>
      <c r="DA20" s="1179"/>
      <c r="DB20" s="1179"/>
      <c r="DC20" s="1179"/>
      <c r="DD20" s="1179"/>
      <c r="DE20" s="1179"/>
      <c r="DF20" s="1179"/>
      <c r="DG20" s="1179"/>
      <c r="DH20" s="1179"/>
      <c r="DI20" s="1179"/>
      <c r="DJ20" s="1179"/>
    </row>
    <row r="21" spans="1:114" s="95" customFormat="1" ht="34.9" customHeight="1" thickBot="1" x14ac:dyDescent="0.3">
      <c r="A21" s="138" t="s">
        <v>882</v>
      </c>
      <c r="B21" s="137"/>
      <c r="C21" s="139"/>
      <c r="D21" s="137"/>
      <c r="E21" s="140"/>
      <c r="F21" s="137"/>
      <c r="G21" s="141"/>
      <c r="H21" s="142"/>
      <c r="I21" s="141"/>
      <c r="J21" s="137"/>
      <c r="K21" s="143"/>
      <c r="L21" s="1179"/>
      <c r="M21" s="1179"/>
      <c r="N21" s="1179"/>
      <c r="O21" s="1179"/>
      <c r="P21" s="1179"/>
      <c r="Q21" s="1179"/>
      <c r="R21" s="1179"/>
      <c r="S21" s="1179"/>
      <c r="T21" s="1179"/>
      <c r="U21" s="1179"/>
      <c r="V21" s="1179"/>
      <c r="W21" s="1179"/>
      <c r="X21" s="1179"/>
      <c r="Y21" s="1179"/>
      <c r="Z21" s="1179"/>
      <c r="AA21" s="1179"/>
      <c r="AB21" s="1179"/>
      <c r="AC21" s="1179"/>
      <c r="AD21" s="1179"/>
      <c r="AE21" s="1179"/>
      <c r="AF21" s="1179"/>
      <c r="AG21" s="1179"/>
      <c r="AH21" s="1179"/>
      <c r="AI21" s="1179"/>
      <c r="AJ21" s="1179"/>
      <c r="AK21" s="1179"/>
      <c r="AL21" s="1179"/>
      <c r="AM21" s="1179"/>
      <c r="AN21" s="1179"/>
      <c r="AO21" s="1179"/>
      <c r="AP21" s="1179"/>
      <c r="AQ21" s="1179"/>
      <c r="AR21" s="1179"/>
      <c r="AS21" s="1179"/>
      <c r="AT21" s="1179"/>
      <c r="AU21" s="1179"/>
      <c r="AV21" s="1179"/>
      <c r="AW21" s="1179"/>
      <c r="AX21" s="1179"/>
      <c r="AY21" s="1179"/>
      <c r="AZ21" s="1179"/>
      <c r="BA21" s="1179"/>
      <c r="BB21" s="1179"/>
      <c r="BC21" s="1179"/>
      <c r="BD21" s="1179"/>
      <c r="BE21" s="1179"/>
      <c r="BF21" s="1179"/>
      <c r="BG21" s="1179"/>
      <c r="BH21" s="1179"/>
      <c r="BI21" s="1179"/>
      <c r="BJ21" s="1179"/>
      <c r="BK21" s="1179"/>
      <c r="BL21" s="1179"/>
      <c r="BM21" s="1179"/>
      <c r="BN21" s="1179"/>
      <c r="BO21" s="1179"/>
      <c r="BP21" s="1179"/>
      <c r="BQ21" s="1179"/>
      <c r="BR21" s="1179"/>
      <c r="BS21" s="1179"/>
      <c r="BT21" s="1179"/>
      <c r="BU21" s="1179"/>
      <c r="BV21" s="1179"/>
      <c r="BW21" s="1179"/>
      <c r="BX21" s="1179"/>
      <c r="BY21" s="1179"/>
      <c r="BZ21" s="1179"/>
      <c r="CA21" s="1179"/>
      <c r="CB21" s="1179"/>
      <c r="CC21" s="1179"/>
      <c r="CD21" s="1179"/>
      <c r="CE21" s="1179"/>
      <c r="CF21" s="1179"/>
      <c r="CG21" s="1179"/>
      <c r="CH21" s="1179"/>
      <c r="CI21" s="1179"/>
      <c r="CJ21" s="1179"/>
      <c r="CK21" s="1179"/>
      <c r="CL21" s="1179"/>
      <c r="CM21" s="1179"/>
      <c r="CN21" s="1179"/>
      <c r="CO21" s="1179"/>
      <c r="CP21" s="1179"/>
      <c r="CQ21" s="1179"/>
      <c r="CR21" s="1179"/>
      <c r="CS21" s="1179"/>
      <c r="CT21" s="1179"/>
      <c r="CU21" s="1179"/>
      <c r="CV21" s="1179"/>
      <c r="CW21" s="1179"/>
      <c r="CX21" s="1179"/>
      <c r="CY21" s="1179"/>
      <c r="CZ21" s="1179"/>
      <c r="DA21" s="1179"/>
      <c r="DB21" s="1179"/>
      <c r="DC21" s="1179"/>
      <c r="DD21" s="1179"/>
      <c r="DE21" s="1179"/>
      <c r="DF21" s="1179"/>
      <c r="DG21" s="1179"/>
      <c r="DH21" s="1179"/>
      <c r="DI21" s="1179"/>
      <c r="DJ21" s="1179"/>
    </row>
    <row r="22" spans="1:114" s="95" customFormat="1" ht="34.9" customHeight="1" thickBot="1" x14ac:dyDescent="0.3">
      <c r="A22" s="138" t="s">
        <v>883</v>
      </c>
      <c r="B22" s="137"/>
      <c r="C22" s="144"/>
      <c r="D22" s="137"/>
      <c r="E22" s="145" t="e">
        <f t="shared" ref="E22:E31" si="2">(-C21+C22)/C21</f>
        <v>#DIV/0!</v>
      </c>
      <c r="F22" s="137"/>
      <c r="G22" s="141"/>
      <c r="H22" s="142"/>
      <c r="I22" s="141"/>
      <c r="J22" s="137"/>
      <c r="K22" s="143"/>
      <c r="L22" s="1179"/>
      <c r="M22" s="1179"/>
      <c r="N22" s="1179"/>
      <c r="O22" s="1179"/>
      <c r="P22" s="1179"/>
      <c r="Q22" s="1179"/>
      <c r="R22" s="1179"/>
      <c r="S22" s="1179"/>
      <c r="T22" s="1179"/>
      <c r="U22" s="1179"/>
      <c r="V22" s="1179"/>
      <c r="W22" s="1179"/>
      <c r="X22" s="1179"/>
      <c r="Y22" s="1179"/>
      <c r="Z22" s="1179"/>
      <c r="AA22" s="1179"/>
      <c r="AB22" s="1179"/>
      <c r="AC22" s="1179"/>
      <c r="AD22" s="1179"/>
      <c r="AE22" s="1179"/>
      <c r="AF22" s="1179"/>
      <c r="AG22" s="1179"/>
      <c r="AH22" s="1179"/>
      <c r="AI22" s="1179"/>
      <c r="AJ22" s="1179"/>
      <c r="AK22" s="1179"/>
      <c r="AL22" s="1179"/>
      <c r="AM22" s="1179"/>
      <c r="AN22" s="1179"/>
      <c r="AO22" s="1179"/>
      <c r="AP22" s="1179"/>
      <c r="AQ22" s="1179"/>
      <c r="AR22" s="1179"/>
      <c r="AS22" s="1179"/>
      <c r="AT22" s="1179"/>
      <c r="AU22" s="1179"/>
      <c r="AV22" s="1179"/>
      <c r="AW22" s="1179"/>
      <c r="AX22" s="1179"/>
      <c r="AY22" s="1179"/>
      <c r="AZ22" s="1179"/>
      <c r="BA22" s="1179"/>
      <c r="BB22" s="1179"/>
      <c r="BC22" s="1179"/>
      <c r="BD22" s="1179"/>
      <c r="BE22" s="1179"/>
      <c r="BF22" s="1179"/>
      <c r="BG22" s="1179"/>
      <c r="BH22" s="1179"/>
      <c r="BI22" s="1179"/>
      <c r="BJ22" s="1179"/>
      <c r="BK22" s="1179"/>
      <c r="BL22" s="1179"/>
      <c r="BM22" s="1179"/>
      <c r="BN22" s="1179"/>
      <c r="BO22" s="1179"/>
      <c r="BP22" s="1179"/>
      <c r="BQ22" s="1179"/>
      <c r="BR22" s="1179"/>
      <c r="BS22" s="1179"/>
      <c r="BT22" s="1179"/>
      <c r="BU22" s="1179"/>
      <c r="BV22" s="1179"/>
      <c r="BW22" s="1179"/>
      <c r="BX22" s="1179"/>
      <c r="BY22" s="1179"/>
      <c r="BZ22" s="1179"/>
      <c r="CA22" s="1179"/>
      <c r="CB22" s="1179"/>
      <c r="CC22" s="1179"/>
      <c r="CD22" s="1179"/>
      <c r="CE22" s="1179"/>
      <c r="CF22" s="1179"/>
      <c r="CG22" s="1179"/>
      <c r="CH22" s="1179"/>
      <c r="CI22" s="1179"/>
      <c r="CJ22" s="1179"/>
      <c r="CK22" s="1179"/>
      <c r="CL22" s="1179"/>
      <c r="CM22" s="1179"/>
      <c r="CN22" s="1179"/>
      <c r="CO22" s="1179"/>
      <c r="CP22" s="1179"/>
      <c r="CQ22" s="1179"/>
      <c r="CR22" s="1179"/>
      <c r="CS22" s="1179"/>
      <c r="CT22" s="1179"/>
      <c r="CU22" s="1179"/>
      <c r="CV22" s="1179"/>
      <c r="CW22" s="1179"/>
      <c r="CX22" s="1179"/>
      <c r="CY22" s="1179"/>
      <c r="CZ22" s="1179"/>
      <c r="DA22" s="1179"/>
      <c r="DB22" s="1179"/>
      <c r="DC22" s="1179"/>
      <c r="DD22" s="1179"/>
      <c r="DE22" s="1179"/>
      <c r="DF22" s="1179"/>
      <c r="DG22" s="1179"/>
      <c r="DH22" s="1179"/>
      <c r="DI22" s="1179"/>
      <c r="DJ22" s="1179"/>
    </row>
    <row r="23" spans="1:114" s="95" customFormat="1" ht="32.450000000000003" customHeight="1" thickBot="1" x14ac:dyDescent="0.3">
      <c r="A23" s="138" t="s">
        <v>888</v>
      </c>
      <c r="B23" s="137"/>
      <c r="C23" s="144"/>
      <c r="D23" s="137"/>
      <c r="E23" s="145" t="e">
        <f t="shared" si="2"/>
        <v>#DIV/0!</v>
      </c>
      <c r="F23" s="137"/>
      <c r="G23" s="141"/>
      <c r="H23" s="142"/>
      <c r="I23" s="141"/>
      <c r="J23" s="137"/>
      <c r="K23" s="143"/>
      <c r="L23" s="1179"/>
      <c r="M23" s="1179"/>
      <c r="N23" s="1179"/>
      <c r="O23" s="1179"/>
      <c r="P23" s="1179"/>
      <c r="Q23" s="1179"/>
      <c r="R23" s="1179"/>
      <c r="S23" s="1179"/>
      <c r="T23" s="1179"/>
      <c r="U23" s="1179"/>
      <c r="V23" s="1179"/>
      <c r="W23" s="1179"/>
      <c r="X23" s="1179"/>
      <c r="Y23" s="1179"/>
      <c r="Z23" s="1179"/>
      <c r="AA23" s="1179"/>
      <c r="AB23" s="1179"/>
      <c r="AC23" s="1179"/>
      <c r="AD23" s="1179"/>
      <c r="AE23" s="1179"/>
      <c r="AF23" s="1179"/>
      <c r="AG23" s="1179"/>
      <c r="AH23" s="1179"/>
      <c r="AI23" s="1179"/>
      <c r="AJ23" s="1179"/>
      <c r="AK23" s="1179"/>
      <c r="AL23" s="1179"/>
      <c r="AM23" s="1179"/>
      <c r="AN23" s="1179"/>
      <c r="AO23" s="1179"/>
      <c r="AP23" s="1179"/>
      <c r="AQ23" s="1179"/>
      <c r="AR23" s="1179"/>
      <c r="AS23" s="1179"/>
      <c r="AT23" s="1179"/>
      <c r="AU23" s="1179"/>
      <c r="AV23" s="1179"/>
      <c r="AW23" s="1179"/>
      <c r="AX23" s="1179"/>
      <c r="AY23" s="1179"/>
      <c r="AZ23" s="1179"/>
      <c r="BA23" s="1179"/>
      <c r="BB23" s="1179"/>
      <c r="BC23" s="1179"/>
      <c r="BD23" s="1179"/>
      <c r="BE23" s="1179"/>
      <c r="BF23" s="1179"/>
      <c r="BG23" s="1179"/>
      <c r="BH23" s="1179"/>
      <c r="BI23" s="1179"/>
      <c r="BJ23" s="1179"/>
      <c r="BK23" s="1179"/>
      <c r="BL23" s="1179"/>
      <c r="BM23" s="1179"/>
      <c r="BN23" s="1179"/>
      <c r="BO23" s="1179"/>
      <c r="BP23" s="1179"/>
      <c r="BQ23" s="1179"/>
      <c r="BR23" s="1179"/>
      <c r="BS23" s="1179"/>
      <c r="BT23" s="1179"/>
      <c r="BU23" s="1179"/>
      <c r="BV23" s="1179"/>
      <c r="BW23" s="1179"/>
      <c r="BX23" s="1179"/>
      <c r="BY23" s="1179"/>
      <c r="BZ23" s="1179"/>
      <c r="CA23" s="1179"/>
      <c r="CB23" s="1179"/>
      <c r="CC23" s="1179"/>
      <c r="CD23" s="1179"/>
      <c r="CE23" s="1179"/>
      <c r="CF23" s="1179"/>
      <c r="CG23" s="1179"/>
      <c r="CH23" s="1179"/>
      <c r="CI23" s="1179"/>
      <c r="CJ23" s="1179"/>
      <c r="CK23" s="1179"/>
      <c r="CL23" s="1179"/>
      <c r="CM23" s="1179"/>
      <c r="CN23" s="1179"/>
      <c r="CO23" s="1179"/>
      <c r="CP23" s="1179"/>
      <c r="CQ23" s="1179"/>
      <c r="CR23" s="1179"/>
      <c r="CS23" s="1179"/>
      <c r="CT23" s="1179"/>
      <c r="CU23" s="1179"/>
      <c r="CV23" s="1179"/>
      <c r="CW23" s="1179"/>
      <c r="CX23" s="1179"/>
      <c r="CY23" s="1179"/>
      <c r="CZ23" s="1179"/>
      <c r="DA23" s="1179"/>
      <c r="DB23" s="1179"/>
      <c r="DC23" s="1179"/>
      <c r="DD23" s="1179"/>
      <c r="DE23" s="1179"/>
      <c r="DF23" s="1179"/>
      <c r="DG23" s="1179"/>
      <c r="DH23" s="1179"/>
      <c r="DI23" s="1179"/>
      <c r="DJ23" s="1179"/>
    </row>
    <row r="24" spans="1:114" s="95" customFormat="1" ht="32.450000000000003" customHeight="1" thickBot="1" x14ac:dyDescent="0.3">
      <c r="A24" s="138" t="s">
        <v>928</v>
      </c>
      <c r="B24" s="137"/>
      <c r="C24" s="144"/>
      <c r="D24" s="137"/>
      <c r="E24" s="145" t="e">
        <f t="shared" si="2"/>
        <v>#DIV/0!</v>
      </c>
      <c r="F24" s="137"/>
      <c r="G24" s="141"/>
      <c r="H24" s="142"/>
      <c r="I24" s="141"/>
      <c r="J24" s="137"/>
      <c r="K24" s="147">
        <f t="shared" ref="K24:K31" si="3">G24-I24</f>
        <v>0</v>
      </c>
      <c r="L24" s="1179"/>
      <c r="M24" s="1179"/>
      <c r="N24" s="1179"/>
      <c r="O24" s="1179"/>
      <c r="P24" s="1179"/>
      <c r="Q24" s="1179"/>
      <c r="R24" s="1179"/>
      <c r="S24" s="1179"/>
      <c r="T24" s="1179"/>
      <c r="U24" s="1179"/>
      <c r="V24" s="1179"/>
      <c r="W24" s="1179"/>
      <c r="X24" s="1179"/>
      <c r="Y24" s="1179"/>
      <c r="Z24" s="1179"/>
      <c r="AA24" s="1179"/>
      <c r="AB24" s="1179"/>
      <c r="AC24" s="1179"/>
      <c r="AD24" s="1179"/>
      <c r="AE24" s="1179"/>
      <c r="AF24" s="1179"/>
      <c r="AG24" s="1179"/>
      <c r="AH24" s="1179"/>
      <c r="AI24" s="1179"/>
      <c r="AJ24" s="1179"/>
      <c r="AK24" s="1179"/>
      <c r="AL24" s="1179"/>
      <c r="AM24" s="1179"/>
      <c r="AN24" s="1179"/>
      <c r="AO24" s="1179"/>
      <c r="AP24" s="1179"/>
      <c r="AQ24" s="1179"/>
      <c r="AR24" s="1179"/>
      <c r="AS24" s="1179"/>
      <c r="AT24" s="1179"/>
      <c r="AU24" s="1179"/>
      <c r="AV24" s="1179"/>
      <c r="AW24" s="1179"/>
      <c r="AX24" s="1179"/>
      <c r="AY24" s="1179"/>
      <c r="AZ24" s="1179"/>
      <c r="BA24" s="1179"/>
      <c r="BB24" s="1179"/>
      <c r="BC24" s="1179"/>
      <c r="BD24" s="1179"/>
      <c r="BE24" s="1179"/>
      <c r="BF24" s="1179"/>
      <c r="BG24" s="1179"/>
      <c r="BH24" s="1179"/>
      <c r="BI24" s="1179"/>
      <c r="BJ24" s="1179"/>
      <c r="BK24" s="1179"/>
      <c r="BL24" s="1179"/>
      <c r="BM24" s="1179"/>
      <c r="BN24" s="1179"/>
      <c r="BO24" s="1179"/>
      <c r="BP24" s="1179"/>
      <c r="BQ24" s="1179"/>
      <c r="BR24" s="1179"/>
      <c r="BS24" s="1179"/>
      <c r="BT24" s="1179"/>
      <c r="BU24" s="1179"/>
      <c r="BV24" s="1179"/>
      <c r="BW24" s="1179"/>
      <c r="BX24" s="1179"/>
      <c r="BY24" s="1179"/>
      <c r="BZ24" s="1179"/>
      <c r="CA24" s="1179"/>
      <c r="CB24" s="1179"/>
      <c r="CC24" s="1179"/>
      <c r="CD24" s="1179"/>
      <c r="CE24" s="1179"/>
      <c r="CF24" s="1179"/>
      <c r="CG24" s="1179"/>
      <c r="CH24" s="1179"/>
      <c r="CI24" s="1179"/>
      <c r="CJ24" s="1179"/>
      <c r="CK24" s="1179"/>
      <c r="CL24" s="1179"/>
      <c r="CM24" s="1179"/>
      <c r="CN24" s="1179"/>
      <c r="CO24" s="1179"/>
      <c r="CP24" s="1179"/>
      <c r="CQ24" s="1179"/>
      <c r="CR24" s="1179"/>
      <c r="CS24" s="1179"/>
      <c r="CT24" s="1179"/>
      <c r="CU24" s="1179"/>
      <c r="CV24" s="1179"/>
      <c r="CW24" s="1179"/>
      <c r="CX24" s="1179"/>
      <c r="CY24" s="1179"/>
      <c r="CZ24" s="1179"/>
      <c r="DA24" s="1179"/>
      <c r="DB24" s="1179"/>
      <c r="DC24" s="1179"/>
      <c r="DD24" s="1179"/>
      <c r="DE24" s="1179"/>
      <c r="DF24" s="1179"/>
      <c r="DG24" s="1179"/>
      <c r="DH24" s="1179"/>
      <c r="DI24" s="1179"/>
      <c r="DJ24" s="1179"/>
    </row>
    <row r="25" spans="1:114" s="95" customFormat="1" ht="32.450000000000003" customHeight="1" thickBot="1" x14ac:dyDescent="0.3">
      <c r="A25" s="138" t="s">
        <v>940</v>
      </c>
      <c r="B25" s="137"/>
      <c r="C25" s="144"/>
      <c r="D25" s="137"/>
      <c r="E25" s="145" t="e">
        <f t="shared" si="2"/>
        <v>#DIV/0!</v>
      </c>
      <c r="F25" s="137"/>
      <c r="G25" s="141"/>
      <c r="H25" s="142"/>
      <c r="I25" s="141"/>
      <c r="J25" s="137"/>
      <c r="K25" s="147">
        <f t="shared" si="3"/>
        <v>0</v>
      </c>
      <c r="L25" s="1179"/>
      <c r="M25" s="1179"/>
      <c r="N25" s="1179"/>
      <c r="O25" s="1179"/>
      <c r="P25" s="1179"/>
      <c r="Q25" s="1179"/>
      <c r="R25" s="1179"/>
      <c r="S25" s="1179"/>
      <c r="T25" s="1179"/>
      <c r="U25" s="1179"/>
      <c r="V25" s="1179"/>
      <c r="W25" s="1179"/>
      <c r="X25" s="1179"/>
      <c r="Y25" s="1179"/>
      <c r="Z25" s="1179"/>
      <c r="AA25" s="1179"/>
      <c r="AB25" s="1179"/>
      <c r="AC25" s="1179"/>
      <c r="AD25" s="1179"/>
      <c r="AE25" s="1179"/>
      <c r="AF25" s="1179"/>
      <c r="AG25" s="1179"/>
      <c r="AH25" s="1179"/>
      <c r="AI25" s="1179"/>
      <c r="AJ25" s="1179"/>
      <c r="AK25" s="1179"/>
      <c r="AL25" s="1179"/>
      <c r="AM25" s="1179"/>
      <c r="AN25" s="1179"/>
      <c r="AO25" s="1179"/>
      <c r="AP25" s="1179"/>
      <c r="AQ25" s="1179"/>
      <c r="AR25" s="1179"/>
      <c r="AS25" s="1179"/>
      <c r="AT25" s="1179"/>
      <c r="AU25" s="1179"/>
      <c r="AV25" s="1179"/>
      <c r="AW25" s="1179"/>
      <c r="AX25" s="1179"/>
      <c r="AY25" s="1179"/>
      <c r="AZ25" s="1179"/>
      <c r="BA25" s="1179"/>
      <c r="BB25" s="1179"/>
      <c r="BC25" s="1179"/>
      <c r="BD25" s="1179"/>
      <c r="BE25" s="1179"/>
      <c r="BF25" s="1179"/>
      <c r="BG25" s="1179"/>
      <c r="BH25" s="1179"/>
      <c r="BI25" s="1179"/>
      <c r="BJ25" s="1179"/>
      <c r="BK25" s="1179"/>
      <c r="BL25" s="1179"/>
      <c r="BM25" s="1179"/>
      <c r="BN25" s="1179"/>
      <c r="BO25" s="1179"/>
      <c r="BP25" s="1179"/>
      <c r="BQ25" s="1179"/>
      <c r="BR25" s="1179"/>
      <c r="BS25" s="1179"/>
      <c r="BT25" s="1179"/>
      <c r="BU25" s="1179"/>
      <c r="BV25" s="1179"/>
      <c r="BW25" s="1179"/>
      <c r="BX25" s="1179"/>
      <c r="BY25" s="1179"/>
      <c r="BZ25" s="1179"/>
      <c r="CA25" s="1179"/>
      <c r="CB25" s="1179"/>
      <c r="CC25" s="1179"/>
      <c r="CD25" s="1179"/>
      <c r="CE25" s="1179"/>
      <c r="CF25" s="1179"/>
      <c r="CG25" s="1179"/>
      <c r="CH25" s="1179"/>
      <c r="CI25" s="1179"/>
      <c r="CJ25" s="1179"/>
      <c r="CK25" s="1179"/>
      <c r="CL25" s="1179"/>
      <c r="CM25" s="1179"/>
      <c r="CN25" s="1179"/>
      <c r="CO25" s="1179"/>
      <c r="CP25" s="1179"/>
      <c r="CQ25" s="1179"/>
      <c r="CR25" s="1179"/>
      <c r="CS25" s="1179"/>
      <c r="CT25" s="1179"/>
      <c r="CU25" s="1179"/>
      <c r="CV25" s="1179"/>
      <c r="CW25" s="1179"/>
      <c r="CX25" s="1179"/>
      <c r="CY25" s="1179"/>
      <c r="CZ25" s="1179"/>
      <c r="DA25" s="1179"/>
      <c r="DB25" s="1179"/>
      <c r="DC25" s="1179"/>
      <c r="DD25" s="1179"/>
      <c r="DE25" s="1179"/>
      <c r="DF25" s="1179"/>
      <c r="DG25" s="1179"/>
      <c r="DH25" s="1179"/>
      <c r="DI25" s="1179"/>
      <c r="DJ25" s="1179"/>
    </row>
    <row r="26" spans="1:114" s="95" customFormat="1" ht="32.450000000000003" customHeight="1" thickBot="1" x14ac:dyDescent="0.3">
      <c r="A26" s="138" t="s">
        <v>1057</v>
      </c>
      <c r="B26" s="137"/>
      <c r="C26" s="144"/>
      <c r="D26" s="137"/>
      <c r="E26" s="145" t="e">
        <f t="shared" si="2"/>
        <v>#DIV/0!</v>
      </c>
      <c r="F26" s="137"/>
      <c r="G26" s="141"/>
      <c r="H26" s="142"/>
      <c r="I26" s="141"/>
      <c r="J26" s="137"/>
      <c r="K26" s="147">
        <f t="shared" si="3"/>
        <v>0</v>
      </c>
      <c r="L26" s="1179"/>
      <c r="M26" s="1179"/>
      <c r="N26" s="1179"/>
      <c r="O26" s="1179"/>
      <c r="P26" s="1179"/>
      <c r="Q26" s="1179"/>
      <c r="R26" s="1179"/>
      <c r="S26" s="1179"/>
      <c r="T26" s="1179"/>
      <c r="U26" s="1179"/>
      <c r="V26" s="1179"/>
      <c r="W26" s="1179"/>
      <c r="X26" s="1179"/>
      <c r="Y26" s="1179"/>
      <c r="Z26" s="1179"/>
      <c r="AA26" s="1179"/>
      <c r="AB26" s="1179"/>
      <c r="AC26" s="1179"/>
      <c r="AD26" s="1179"/>
      <c r="AE26" s="1179"/>
      <c r="AF26" s="1179"/>
      <c r="AG26" s="1179"/>
      <c r="AH26" s="1179"/>
      <c r="AI26" s="1179"/>
      <c r="AJ26" s="1179"/>
      <c r="AK26" s="1179"/>
      <c r="AL26" s="1179"/>
      <c r="AM26" s="1179"/>
      <c r="AN26" s="1179"/>
      <c r="AO26" s="1179"/>
      <c r="AP26" s="1179"/>
      <c r="AQ26" s="1179"/>
      <c r="AR26" s="1179"/>
      <c r="AS26" s="1179"/>
      <c r="AT26" s="1179"/>
      <c r="AU26" s="1179"/>
      <c r="AV26" s="1179"/>
      <c r="AW26" s="1179"/>
      <c r="AX26" s="1179"/>
      <c r="AY26" s="1179"/>
      <c r="AZ26" s="1179"/>
      <c r="BA26" s="1179"/>
      <c r="BB26" s="1179"/>
      <c r="BC26" s="1179"/>
      <c r="BD26" s="1179"/>
      <c r="BE26" s="1179"/>
      <c r="BF26" s="1179"/>
      <c r="BG26" s="1179"/>
      <c r="BH26" s="1179"/>
      <c r="BI26" s="1179"/>
      <c r="BJ26" s="1179"/>
      <c r="BK26" s="1179"/>
      <c r="BL26" s="1179"/>
      <c r="BM26" s="1179"/>
      <c r="BN26" s="1179"/>
      <c r="BO26" s="1179"/>
      <c r="BP26" s="1179"/>
      <c r="BQ26" s="1179"/>
      <c r="BR26" s="1179"/>
      <c r="BS26" s="1179"/>
      <c r="BT26" s="1179"/>
      <c r="BU26" s="1179"/>
      <c r="BV26" s="1179"/>
      <c r="BW26" s="1179"/>
      <c r="BX26" s="1179"/>
      <c r="BY26" s="1179"/>
      <c r="BZ26" s="1179"/>
      <c r="CA26" s="1179"/>
      <c r="CB26" s="1179"/>
      <c r="CC26" s="1179"/>
      <c r="CD26" s="1179"/>
      <c r="CE26" s="1179"/>
      <c r="CF26" s="1179"/>
      <c r="CG26" s="1179"/>
      <c r="CH26" s="1179"/>
      <c r="CI26" s="1179"/>
      <c r="CJ26" s="1179"/>
      <c r="CK26" s="1179"/>
      <c r="CL26" s="1179"/>
      <c r="CM26" s="1179"/>
      <c r="CN26" s="1179"/>
      <c r="CO26" s="1179"/>
      <c r="CP26" s="1179"/>
      <c r="CQ26" s="1179"/>
      <c r="CR26" s="1179"/>
      <c r="CS26" s="1179"/>
      <c r="CT26" s="1179"/>
      <c r="CU26" s="1179"/>
      <c r="CV26" s="1179"/>
      <c r="CW26" s="1179"/>
      <c r="CX26" s="1179"/>
      <c r="CY26" s="1179"/>
      <c r="CZ26" s="1179"/>
      <c r="DA26" s="1179"/>
      <c r="DB26" s="1179"/>
      <c r="DC26" s="1179"/>
      <c r="DD26" s="1179"/>
      <c r="DE26" s="1179"/>
      <c r="DF26" s="1179"/>
      <c r="DG26" s="1179"/>
      <c r="DH26" s="1179"/>
      <c r="DI26" s="1179"/>
      <c r="DJ26" s="1179"/>
    </row>
    <row r="27" spans="1:114" s="95" customFormat="1" ht="32.450000000000003" customHeight="1" thickBot="1" x14ac:dyDescent="0.3">
      <c r="A27" s="138" t="s">
        <v>1078</v>
      </c>
      <c r="B27" s="137"/>
      <c r="C27" s="144"/>
      <c r="D27" s="137"/>
      <c r="E27" s="145" t="e">
        <f t="shared" si="2"/>
        <v>#DIV/0!</v>
      </c>
      <c r="F27" s="137"/>
      <c r="G27" s="141"/>
      <c r="H27" s="142"/>
      <c r="I27" s="141"/>
      <c r="J27" s="137"/>
      <c r="K27" s="147">
        <f t="shared" si="3"/>
        <v>0</v>
      </c>
      <c r="L27" s="1179"/>
      <c r="M27" s="1179"/>
      <c r="N27" s="1179"/>
      <c r="O27" s="1179"/>
      <c r="P27" s="1179"/>
      <c r="Q27" s="1179"/>
      <c r="R27" s="1179"/>
      <c r="S27" s="1179"/>
      <c r="T27" s="1179"/>
      <c r="U27" s="1179"/>
      <c r="V27" s="1179"/>
      <c r="W27" s="1179"/>
      <c r="X27" s="1179"/>
      <c r="Y27" s="1179"/>
      <c r="Z27" s="1179"/>
      <c r="AA27" s="1179"/>
      <c r="AB27" s="1179"/>
      <c r="AC27" s="1179"/>
      <c r="AD27" s="1179"/>
      <c r="AE27" s="1179"/>
      <c r="AF27" s="1179"/>
      <c r="AG27" s="1179"/>
      <c r="AH27" s="1179"/>
      <c r="AI27" s="1179"/>
      <c r="AJ27" s="1179"/>
      <c r="AK27" s="1179"/>
      <c r="AL27" s="1179"/>
      <c r="AM27" s="1179"/>
      <c r="AN27" s="1179"/>
      <c r="AO27" s="1179"/>
      <c r="AP27" s="1179"/>
      <c r="AQ27" s="1179"/>
      <c r="AR27" s="1179"/>
      <c r="AS27" s="1179"/>
      <c r="AT27" s="1179"/>
      <c r="AU27" s="1179"/>
      <c r="AV27" s="1179"/>
      <c r="AW27" s="1179"/>
      <c r="AX27" s="1179"/>
      <c r="AY27" s="1179"/>
      <c r="AZ27" s="1179"/>
      <c r="BA27" s="1179"/>
      <c r="BB27" s="1179"/>
      <c r="BC27" s="1179"/>
      <c r="BD27" s="1179"/>
      <c r="BE27" s="1179"/>
      <c r="BF27" s="1179"/>
      <c r="BG27" s="1179"/>
      <c r="BH27" s="1179"/>
      <c r="BI27" s="1179"/>
      <c r="BJ27" s="1179"/>
      <c r="BK27" s="1179"/>
      <c r="BL27" s="1179"/>
      <c r="BM27" s="1179"/>
      <c r="BN27" s="1179"/>
      <c r="BO27" s="1179"/>
      <c r="BP27" s="1179"/>
      <c r="BQ27" s="1179"/>
      <c r="BR27" s="1179"/>
      <c r="BS27" s="1179"/>
      <c r="BT27" s="1179"/>
      <c r="BU27" s="1179"/>
      <c r="BV27" s="1179"/>
      <c r="BW27" s="1179"/>
      <c r="BX27" s="1179"/>
      <c r="BY27" s="1179"/>
      <c r="BZ27" s="1179"/>
      <c r="CA27" s="1179"/>
      <c r="CB27" s="1179"/>
      <c r="CC27" s="1179"/>
      <c r="CD27" s="1179"/>
      <c r="CE27" s="1179"/>
      <c r="CF27" s="1179"/>
      <c r="CG27" s="1179"/>
      <c r="CH27" s="1179"/>
      <c r="CI27" s="1179"/>
      <c r="CJ27" s="1179"/>
      <c r="CK27" s="1179"/>
      <c r="CL27" s="1179"/>
      <c r="CM27" s="1179"/>
      <c r="CN27" s="1179"/>
      <c r="CO27" s="1179"/>
      <c r="CP27" s="1179"/>
      <c r="CQ27" s="1179"/>
      <c r="CR27" s="1179"/>
      <c r="CS27" s="1179"/>
      <c r="CT27" s="1179"/>
      <c r="CU27" s="1179"/>
      <c r="CV27" s="1179"/>
      <c r="CW27" s="1179"/>
      <c r="CX27" s="1179"/>
      <c r="CY27" s="1179"/>
      <c r="CZ27" s="1179"/>
      <c r="DA27" s="1179"/>
      <c r="DB27" s="1179"/>
      <c r="DC27" s="1179"/>
      <c r="DD27" s="1179"/>
      <c r="DE27" s="1179"/>
      <c r="DF27" s="1179"/>
      <c r="DG27" s="1179"/>
      <c r="DH27" s="1179"/>
      <c r="DI27" s="1179"/>
      <c r="DJ27" s="1179"/>
    </row>
    <row r="28" spans="1:114" s="95" customFormat="1" ht="33.75" customHeight="1" thickBot="1" x14ac:dyDescent="0.3">
      <c r="A28" s="138" t="s">
        <v>1110</v>
      </c>
      <c r="B28" s="137"/>
      <c r="C28" s="144"/>
      <c r="D28" s="137"/>
      <c r="E28" s="145" t="e">
        <f t="shared" si="2"/>
        <v>#DIV/0!</v>
      </c>
      <c r="F28" s="137"/>
      <c r="G28" s="146"/>
      <c r="H28" s="142"/>
      <c r="I28" s="141"/>
      <c r="J28" s="137"/>
      <c r="K28" s="147">
        <f t="shared" si="3"/>
        <v>0</v>
      </c>
      <c r="L28" s="1179"/>
      <c r="M28" s="1179"/>
      <c r="N28" s="1179"/>
      <c r="O28" s="1179"/>
      <c r="P28" s="1179"/>
      <c r="Q28" s="1179"/>
      <c r="R28" s="1179"/>
      <c r="S28" s="1179"/>
      <c r="T28" s="1179"/>
      <c r="U28" s="1179"/>
      <c r="V28" s="1179"/>
      <c r="W28" s="1179"/>
      <c r="X28" s="1179"/>
      <c r="Y28" s="1179"/>
      <c r="Z28" s="1179"/>
      <c r="AA28" s="1179"/>
      <c r="AB28" s="1179"/>
      <c r="AC28" s="1179"/>
      <c r="AD28" s="1179"/>
      <c r="AE28" s="1179"/>
      <c r="AF28" s="1179"/>
      <c r="AG28" s="1179"/>
      <c r="AH28" s="1179"/>
      <c r="AI28" s="1179"/>
      <c r="AJ28" s="1179"/>
      <c r="AK28" s="1179"/>
      <c r="AL28" s="1179"/>
      <c r="AM28" s="1179"/>
      <c r="AN28" s="1179"/>
      <c r="AO28" s="1179"/>
      <c r="AP28" s="1179"/>
      <c r="AQ28" s="1179"/>
      <c r="AR28" s="1179"/>
      <c r="AS28" s="1179"/>
      <c r="AT28" s="1179"/>
      <c r="AU28" s="1179"/>
      <c r="AV28" s="1179"/>
      <c r="AW28" s="1179"/>
      <c r="AX28" s="1179"/>
      <c r="AY28" s="1179"/>
      <c r="AZ28" s="1179"/>
      <c r="BA28" s="1179"/>
      <c r="BB28" s="1179"/>
      <c r="BC28" s="1179"/>
      <c r="BD28" s="1179"/>
      <c r="BE28" s="1179"/>
      <c r="BF28" s="1179"/>
      <c r="BG28" s="1179"/>
      <c r="BH28" s="1179"/>
      <c r="BI28" s="1179"/>
      <c r="BJ28" s="1179"/>
      <c r="BK28" s="1179"/>
      <c r="BL28" s="1179"/>
      <c r="BM28" s="1179"/>
      <c r="BN28" s="1179"/>
      <c r="BO28" s="1179"/>
      <c r="BP28" s="1179"/>
      <c r="BQ28" s="1179"/>
      <c r="BR28" s="1179"/>
      <c r="BS28" s="1179"/>
      <c r="BT28" s="1179"/>
      <c r="BU28" s="1179"/>
      <c r="BV28" s="1179"/>
      <c r="BW28" s="1179"/>
      <c r="BX28" s="1179"/>
      <c r="BY28" s="1179"/>
      <c r="BZ28" s="1179"/>
      <c r="CA28" s="1179"/>
      <c r="CB28" s="1179"/>
      <c r="CC28" s="1179"/>
      <c r="CD28" s="1179"/>
      <c r="CE28" s="1179"/>
      <c r="CF28" s="1179"/>
      <c r="CG28" s="1179"/>
      <c r="CH28" s="1179"/>
      <c r="CI28" s="1179"/>
      <c r="CJ28" s="1179"/>
      <c r="CK28" s="1179"/>
      <c r="CL28" s="1179"/>
      <c r="CM28" s="1179"/>
      <c r="CN28" s="1179"/>
      <c r="CO28" s="1179"/>
      <c r="CP28" s="1179"/>
      <c r="CQ28" s="1179"/>
      <c r="CR28" s="1179"/>
      <c r="CS28" s="1179"/>
      <c r="CT28" s="1179"/>
      <c r="CU28" s="1179"/>
      <c r="CV28" s="1179"/>
      <c r="CW28" s="1179"/>
      <c r="CX28" s="1179"/>
      <c r="CY28" s="1179"/>
      <c r="CZ28" s="1179"/>
      <c r="DA28" s="1179"/>
      <c r="DB28" s="1179"/>
      <c r="DC28" s="1179"/>
      <c r="DD28" s="1179"/>
      <c r="DE28" s="1179"/>
      <c r="DF28" s="1179"/>
      <c r="DG28" s="1179"/>
      <c r="DH28" s="1179"/>
      <c r="DI28" s="1179"/>
      <c r="DJ28" s="1179"/>
    </row>
    <row r="29" spans="1:114" s="95" customFormat="1" ht="33.75" customHeight="1" thickBot="1" x14ac:dyDescent="0.3">
      <c r="A29" s="138" t="s">
        <v>1125</v>
      </c>
      <c r="B29" s="137"/>
      <c r="C29" s="144"/>
      <c r="D29" s="137"/>
      <c r="E29" s="145" t="e">
        <f t="shared" si="2"/>
        <v>#DIV/0!</v>
      </c>
      <c r="F29" s="137"/>
      <c r="G29" s="141"/>
      <c r="H29" s="142"/>
      <c r="I29" s="141"/>
      <c r="J29" s="137"/>
      <c r="K29" s="147">
        <f t="shared" si="3"/>
        <v>0</v>
      </c>
      <c r="L29" s="1179"/>
      <c r="M29" s="1179"/>
      <c r="N29" s="1179"/>
      <c r="O29" s="1179"/>
      <c r="P29" s="1179"/>
      <c r="Q29" s="1179"/>
      <c r="R29" s="1179"/>
      <c r="S29" s="1179"/>
      <c r="T29" s="1179"/>
      <c r="U29" s="1179"/>
      <c r="V29" s="1179"/>
      <c r="W29" s="1179"/>
      <c r="X29" s="1179"/>
      <c r="Y29" s="1179"/>
      <c r="Z29" s="1179"/>
      <c r="AA29" s="1179"/>
      <c r="AB29" s="1179"/>
      <c r="AC29" s="1179"/>
      <c r="AD29" s="1179"/>
      <c r="AE29" s="1179"/>
      <c r="AF29" s="1179"/>
      <c r="AG29" s="1179"/>
      <c r="AH29" s="1179"/>
      <c r="AI29" s="1179"/>
      <c r="AJ29" s="1179"/>
      <c r="AK29" s="1179"/>
      <c r="AL29" s="1179"/>
      <c r="AM29" s="1179"/>
      <c r="AN29" s="1179"/>
      <c r="AO29" s="1179"/>
      <c r="AP29" s="1179"/>
      <c r="AQ29" s="1179"/>
      <c r="AR29" s="1179"/>
      <c r="AS29" s="1179"/>
      <c r="AT29" s="1179"/>
      <c r="AU29" s="1179"/>
      <c r="AV29" s="1179"/>
      <c r="AW29" s="1179"/>
      <c r="AX29" s="1179"/>
      <c r="AY29" s="1179"/>
      <c r="AZ29" s="1179"/>
      <c r="BA29" s="1179"/>
      <c r="BB29" s="1179"/>
      <c r="BC29" s="1179"/>
      <c r="BD29" s="1179"/>
      <c r="BE29" s="1179"/>
      <c r="BF29" s="1179"/>
      <c r="BG29" s="1179"/>
      <c r="BH29" s="1179"/>
      <c r="BI29" s="1179"/>
      <c r="BJ29" s="1179"/>
      <c r="BK29" s="1179"/>
      <c r="BL29" s="1179"/>
      <c r="BM29" s="1179"/>
      <c r="BN29" s="1179"/>
      <c r="BO29" s="1179"/>
      <c r="BP29" s="1179"/>
      <c r="BQ29" s="1179"/>
      <c r="BR29" s="1179"/>
      <c r="BS29" s="1179"/>
      <c r="BT29" s="1179"/>
      <c r="BU29" s="1179"/>
      <c r="BV29" s="1179"/>
      <c r="BW29" s="1179"/>
      <c r="BX29" s="1179"/>
      <c r="BY29" s="1179"/>
      <c r="BZ29" s="1179"/>
      <c r="CA29" s="1179"/>
      <c r="CB29" s="1179"/>
      <c r="CC29" s="1179"/>
      <c r="CD29" s="1179"/>
      <c r="CE29" s="1179"/>
      <c r="CF29" s="1179"/>
      <c r="CG29" s="1179"/>
      <c r="CH29" s="1179"/>
      <c r="CI29" s="1179"/>
      <c r="CJ29" s="1179"/>
      <c r="CK29" s="1179"/>
      <c r="CL29" s="1179"/>
      <c r="CM29" s="1179"/>
      <c r="CN29" s="1179"/>
      <c r="CO29" s="1179"/>
      <c r="CP29" s="1179"/>
      <c r="CQ29" s="1179"/>
      <c r="CR29" s="1179"/>
      <c r="CS29" s="1179"/>
      <c r="CT29" s="1179"/>
      <c r="CU29" s="1179"/>
      <c r="CV29" s="1179"/>
      <c r="CW29" s="1179"/>
      <c r="CX29" s="1179"/>
      <c r="CY29" s="1179"/>
      <c r="CZ29" s="1179"/>
      <c r="DA29" s="1179"/>
      <c r="DB29" s="1179"/>
      <c r="DC29" s="1179"/>
      <c r="DD29" s="1179"/>
      <c r="DE29" s="1179"/>
      <c r="DF29" s="1179"/>
      <c r="DG29" s="1179"/>
      <c r="DH29" s="1179"/>
      <c r="DI29" s="1179"/>
      <c r="DJ29" s="1179"/>
    </row>
    <row r="30" spans="1:114" s="95" customFormat="1" ht="33.75" customHeight="1" thickBot="1" x14ac:dyDescent="0.3">
      <c r="A30" s="138" t="s">
        <v>1151</v>
      </c>
      <c r="B30" s="137"/>
      <c r="C30" s="144"/>
      <c r="D30" s="137"/>
      <c r="E30" s="145" t="e">
        <f t="shared" si="2"/>
        <v>#DIV/0!</v>
      </c>
      <c r="F30" s="137"/>
      <c r="G30" s="141"/>
      <c r="H30" s="142"/>
      <c r="I30" s="141"/>
      <c r="J30" s="137"/>
      <c r="K30" s="147">
        <f t="shared" si="3"/>
        <v>0</v>
      </c>
      <c r="L30" s="1179"/>
      <c r="M30" s="1179"/>
      <c r="N30" s="1179"/>
      <c r="O30" s="1179"/>
      <c r="P30" s="1179"/>
      <c r="Q30" s="1179"/>
      <c r="R30" s="1179"/>
      <c r="S30" s="1179"/>
      <c r="T30" s="1179"/>
      <c r="U30" s="1179"/>
      <c r="V30" s="1179"/>
      <c r="W30" s="1179"/>
      <c r="X30" s="1179"/>
      <c r="Y30" s="1179"/>
      <c r="Z30" s="1179"/>
      <c r="AA30" s="1179"/>
      <c r="AB30" s="1179"/>
      <c r="AC30" s="1179"/>
      <c r="AD30" s="1179"/>
      <c r="AE30" s="1179"/>
      <c r="AF30" s="1179"/>
      <c r="AG30" s="1179"/>
      <c r="AH30" s="1179"/>
      <c r="AI30" s="1179"/>
      <c r="AJ30" s="1179"/>
      <c r="AK30" s="1179"/>
      <c r="AL30" s="1179"/>
      <c r="AM30" s="1179"/>
      <c r="AN30" s="1179"/>
      <c r="AO30" s="1179"/>
      <c r="AP30" s="1179"/>
      <c r="AQ30" s="1179"/>
      <c r="AR30" s="1179"/>
      <c r="AS30" s="1179"/>
      <c r="AT30" s="1179"/>
      <c r="AU30" s="1179"/>
      <c r="AV30" s="1179"/>
      <c r="AW30" s="1179"/>
      <c r="AX30" s="1179"/>
      <c r="AY30" s="1179"/>
      <c r="AZ30" s="1179"/>
      <c r="BA30" s="1179"/>
      <c r="BB30" s="1179"/>
      <c r="BC30" s="1179"/>
      <c r="BD30" s="1179"/>
      <c r="BE30" s="1179"/>
      <c r="BF30" s="1179"/>
      <c r="BG30" s="1179"/>
      <c r="BH30" s="1179"/>
      <c r="BI30" s="1179"/>
      <c r="BJ30" s="1179"/>
      <c r="BK30" s="1179"/>
      <c r="BL30" s="1179"/>
      <c r="BM30" s="1179"/>
      <c r="BN30" s="1179"/>
      <c r="BO30" s="1179"/>
      <c r="BP30" s="1179"/>
      <c r="BQ30" s="1179"/>
      <c r="BR30" s="1179"/>
      <c r="BS30" s="1179"/>
      <c r="BT30" s="1179"/>
      <c r="BU30" s="1179"/>
      <c r="BV30" s="1179"/>
      <c r="BW30" s="1179"/>
      <c r="BX30" s="1179"/>
      <c r="BY30" s="1179"/>
      <c r="BZ30" s="1179"/>
      <c r="CA30" s="1179"/>
      <c r="CB30" s="1179"/>
      <c r="CC30" s="1179"/>
      <c r="CD30" s="1179"/>
      <c r="CE30" s="1179"/>
      <c r="CF30" s="1179"/>
      <c r="CG30" s="1179"/>
      <c r="CH30" s="1179"/>
      <c r="CI30" s="1179"/>
      <c r="CJ30" s="1179"/>
      <c r="CK30" s="1179"/>
      <c r="CL30" s="1179"/>
      <c r="CM30" s="1179"/>
      <c r="CN30" s="1179"/>
      <c r="CO30" s="1179"/>
      <c r="CP30" s="1179"/>
      <c r="CQ30" s="1179"/>
      <c r="CR30" s="1179"/>
      <c r="CS30" s="1179"/>
      <c r="CT30" s="1179"/>
      <c r="CU30" s="1179"/>
      <c r="CV30" s="1179"/>
      <c r="CW30" s="1179"/>
      <c r="CX30" s="1179"/>
      <c r="CY30" s="1179"/>
      <c r="CZ30" s="1179"/>
      <c r="DA30" s="1179"/>
      <c r="DB30" s="1179"/>
      <c r="DC30" s="1179"/>
      <c r="DD30" s="1179"/>
      <c r="DE30" s="1179"/>
      <c r="DF30" s="1179"/>
      <c r="DG30" s="1179"/>
      <c r="DH30" s="1179"/>
      <c r="DI30" s="1179"/>
      <c r="DJ30" s="1179"/>
    </row>
    <row r="31" spans="1:114" s="95" customFormat="1" ht="33.75" customHeight="1" thickBot="1" x14ac:dyDescent="0.3">
      <c r="A31" s="138" t="s">
        <v>1155</v>
      </c>
      <c r="B31" s="137"/>
      <c r="C31" s="144"/>
      <c r="D31" s="137"/>
      <c r="E31" s="145" t="e">
        <f t="shared" si="2"/>
        <v>#DIV/0!</v>
      </c>
      <c r="F31" s="137"/>
      <c r="G31" s="141"/>
      <c r="H31" s="142"/>
      <c r="I31" s="141"/>
      <c r="J31" s="137"/>
      <c r="K31" s="147">
        <f t="shared" si="3"/>
        <v>0</v>
      </c>
      <c r="L31" s="1179"/>
      <c r="M31" s="1179"/>
      <c r="N31" s="1179"/>
      <c r="O31" s="1179"/>
      <c r="P31" s="1179"/>
      <c r="Q31" s="1179"/>
      <c r="R31" s="1179"/>
      <c r="S31" s="1179"/>
      <c r="T31" s="1179"/>
      <c r="U31" s="1179"/>
      <c r="V31" s="1179"/>
      <c r="W31" s="1179"/>
      <c r="X31" s="1179"/>
      <c r="Y31" s="1179"/>
      <c r="Z31" s="1179"/>
      <c r="AA31" s="1179"/>
      <c r="AB31" s="1179"/>
      <c r="AC31" s="1179"/>
      <c r="AD31" s="1179"/>
      <c r="AE31" s="1179"/>
      <c r="AF31" s="1179"/>
      <c r="AG31" s="1179"/>
      <c r="AH31" s="1179"/>
      <c r="AI31" s="1179"/>
      <c r="AJ31" s="1179"/>
      <c r="AK31" s="1179"/>
      <c r="AL31" s="1179"/>
      <c r="AM31" s="1179"/>
      <c r="AN31" s="1179"/>
      <c r="AO31" s="1179"/>
      <c r="AP31" s="1179"/>
      <c r="AQ31" s="1179"/>
      <c r="AR31" s="1179"/>
      <c r="AS31" s="1179"/>
      <c r="AT31" s="1179"/>
      <c r="AU31" s="1179"/>
      <c r="AV31" s="1179"/>
      <c r="AW31" s="1179"/>
      <c r="AX31" s="1179"/>
      <c r="AY31" s="1179"/>
      <c r="AZ31" s="1179"/>
      <c r="BA31" s="1179"/>
      <c r="BB31" s="1179"/>
      <c r="BC31" s="1179"/>
      <c r="BD31" s="1179"/>
      <c r="BE31" s="1179"/>
      <c r="BF31" s="1179"/>
      <c r="BG31" s="1179"/>
      <c r="BH31" s="1179"/>
      <c r="BI31" s="1179"/>
      <c r="BJ31" s="1179"/>
      <c r="BK31" s="1179"/>
      <c r="BL31" s="1179"/>
      <c r="BM31" s="1179"/>
      <c r="BN31" s="1179"/>
      <c r="BO31" s="1179"/>
      <c r="BP31" s="1179"/>
      <c r="BQ31" s="1179"/>
      <c r="BR31" s="1179"/>
      <c r="BS31" s="1179"/>
      <c r="BT31" s="1179"/>
      <c r="BU31" s="1179"/>
      <c r="BV31" s="1179"/>
      <c r="BW31" s="1179"/>
      <c r="BX31" s="1179"/>
      <c r="BY31" s="1179"/>
      <c r="BZ31" s="1179"/>
      <c r="CA31" s="1179"/>
      <c r="CB31" s="1179"/>
      <c r="CC31" s="1179"/>
      <c r="CD31" s="1179"/>
      <c r="CE31" s="1179"/>
      <c r="CF31" s="1179"/>
      <c r="CG31" s="1179"/>
      <c r="CH31" s="1179"/>
      <c r="CI31" s="1179"/>
      <c r="CJ31" s="1179"/>
      <c r="CK31" s="1179"/>
      <c r="CL31" s="1179"/>
      <c r="CM31" s="1179"/>
      <c r="CN31" s="1179"/>
      <c r="CO31" s="1179"/>
      <c r="CP31" s="1179"/>
      <c r="CQ31" s="1179"/>
      <c r="CR31" s="1179"/>
      <c r="CS31" s="1179"/>
      <c r="CT31" s="1179"/>
      <c r="CU31" s="1179"/>
      <c r="CV31" s="1179"/>
      <c r="CW31" s="1179"/>
      <c r="CX31" s="1179"/>
      <c r="CY31" s="1179"/>
      <c r="CZ31" s="1179"/>
      <c r="DA31" s="1179"/>
      <c r="DB31" s="1179"/>
      <c r="DC31" s="1179"/>
      <c r="DD31" s="1179"/>
      <c r="DE31" s="1179"/>
      <c r="DF31" s="1179"/>
      <c r="DG31" s="1179"/>
      <c r="DH31" s="1179"/>
      <c r="DI31" s="1179"/>
      <c r="DJ31" s="1179"/>
    </row>
    <row r="32" spans="1:114" s="95" customFormat="1" ht="59.25" customHeight="1" x14ac:dyDescent="0.3">
      <c r="A32" s="1305" t="s">
        <v>969</v>
      </c>
      <c r="B32" s="1305"/>
      <c r="C32" s="1305"/>
      <c r="D32" s="1305"/>
      <c r="E32" s="1305"/>
      <c r="F32" s="1305"/>
      <c r="G32" s="1305"/>
      <c r="H32" s="149"/>
      <c r="I32" s="149"/>
      <c r="J32" s="149"/>
      <c r="K32" s="149"/>
      <c r="L32" s="1179"/>
      <c r="M32" s="1179"/>
      <c r="N32" s="1179"/>
      <c r="O32" s="1179"/>
      <c r="P32" s="1179"/>
      <c r="Q32" s="1179"/>
      <c r="R32" s="1179"/>
      <c r="S32" s="1179"/>
      <c r="T32" s="1179"/>
      <c r="U32" s="1179"/>
      <c r="V32" s="1179"/>
      <c r="W32" s="1179"/>
      <c r="X32" s="1179"/>
      <c r="Y32" s="1179"/>
      <c r="Z32" s="1179"/>
      <c r="AA32" s="1179"/>
      <c r="AB32" s="1179"/>
      <c r="AC32" s="1179"/>
      <c r="AD32" s="1179"/>
      <c r="AE32" s="1179"/>
      <c r="AF32" s="1179"/>
      <c r="AG32" s="1179"/>
      <c r="AH32" s="1179"/>
      <c r="AI32" s="1179"/>
      <c r="AJ32" s="1179"/>
      <c r="AK32" s="1179"/>
      <c r="AL32" s="1179"/>
      <c r="AM32" s="1179"/>
      <c r="AN32" s="1179"/>
      <c r="AO32" s="1179"/>
      <c r="AP32" s="1179"/>
      <c r="AQ32" s="1179"/>
      <c r="AR32" s="1179"/>
      <c r="AS32" s="1179"/>
      <c r="AT32" s="1179"/>
      <c r="AU32" s="1179"/>
      <c r="AV32" s="1179"/>
      <c r="AW32" s="1179"/>
      <c r="AX32" s="1179"/>
      <c r="AY32" s="1179"/>
      <c r="AZ32" s="1179"/>
      <c r="BA32" s="1179"/>
      <c r="BB32" s="1179"/>
      <c r="BC32" s="1179"/>
      <c r="BD32" s="1179"/>
      <c r="BE32" s="1179"/>
      <c r="BF32" s="1179"/>
      <c r="BG32" s="1179"/>
      <c r="BH32" s="1179"/>
      <c r="BI32" s="1179"/>
      <c r="BJ32" s="1179"/>
      <c r="BK32" s="1179"/>
      <c r="BL32" s="1179"/>
      <c r="BM32" s="1179"/>
      <c r="BN32" s="1179"/>
      <c r="BO32" s="1179"/>
      <c r="BP32" s="1179"/>
      <c r="BQ32" s="1179"/>
      <c r="BR32" s="1179"/>
      <c r="BS32" s="1179"/>
      <c r="BT32" s="1179"/>
      <c r="BU32" s="1179"/>
      <c r="BV32" s="1179"/>
      <c r="BW32" s="1179"/>
      <c r="BX32" s="1179"/>
      <c r="BY32" s="1179"/>
      <c r="BZ32" s="1179"/>
      <c r="CA32" s="1179"/>
      <c r="CB32" s="1179"/>
      <c r="CC32" s="1179"/>
      <c r="CD32" s="1179"/>
      <c r="CE32" s="1179"/>
      <c r="CF32" s="1179"/>
      <c r="CG32" s="1179"/>
      <c r="CH32" s="1179"/>
      <c r="CI32" s="1179"/>
      <c r="CJ32" s="1179"/>
      <c r="CK32" s="1179"/>
      <c r="CL32" s="1179"/>
      <c r="CM32" s="1179"/>
      <c r="CN32" s="1179"/>
      <c r="CO32" s="1179"/>
      <c r="CP32" s="1179"/>
      <c r="CQ32" s="1179"/>
      <c r="CR32" s="1179"/>
      <c r="CS32" s="1179"/>
      <c r="CT32" s="1179"/>
      <c r="CU32" s="1179"/>
      <c r="CV32" s="1179"/>
      <c r="CW32" s="1179"/>
      <c r="CX32" s="1179"/>
      <c r="CY32" s="1179"/>
      <c r="CZ32" s="1179"/>
      <c r="DA32" s="1179"/>
      <c r="DB32" s="1179"/>
      <c r="DC32" s="1179"/>
      <c r="DD32" s="1179"/>
      <c r="DE32" s="1179"/>
      <c r="DF32" s="1179"/>
      <c r="DG32" s="1179"/>
      <c r="DH32" s="1179"/>
      <c r="DI32" s="1179"/>
      <c r="DJ32" s="1179"/>
    </row>
    <row r="33" spans="1:114" s="95" customFormat="1" x14ac:dyDescent="0.25">
      <c r="A33" s="1302" t="s">
        <v>927</v>
      </c>
      <c r="B33" s="1302"/>
      <c r="C33" s="1302"/>
      <c r="D33" s="1302"/>
      <c r="E33" s="1302"/>
      <c r="F33" s="137"/>
      <c r="G33" s="150" t="s">
        <v>926</v>
      </c>
      <c r="H33" s="149"/>
      <c r="I33" s="149"/>
      <c r="J33" s="149"/>
      <c r="K33" s="149"/>
      <c r="L33" s="1179"/>
      <c r="M33" s="1179"/>
      <c r="N33" s="1179"/>
      <c r="O33" s="1179"/>
      <c r="P33" s="1179"/>
      <c r="Q33" s="1179"/>
      <c r="R33" s="1179"/>
      <c r="S33" s="1179"/>
      <c r="T33" s="1179"/>
      <c r="U33" s="1179"/>
      <c r="V33" s="1179"/>
      <c r="W33" s="1179"/>
      <c r="X33" s="1179"/>
      <c r="Y33" s="1179"/>
      <c r="Z33" s="1179"/>
      <c r="AA33" s="1179"/>
      <c r="AB33" s="1179"/>
      <c r="AC33" s="1179"/>
      <c r="AD33" s="1179"/>
      <c r="AE33" s="1179"/>
      <c r="AF33" s="1179"/>
      <c r="AG33" s="1179"/>
      <c r="AH33" s="1179"/>
      <c r="AI33" s="1179"/>
      <c r="AJ33" s="1179"/>
      <c r="AK33" s="1179"/>
      <c r="AL33" s="1179"/>
      <c r="AM33" s="1179"/>
      <c r="AN33" s="1179"/>
      <c r="AO33" s="1179"/>
      <c r="AP33" s="1179"/>
      <c r="AQ33" s="1179"/>
      <c r="AR33" s="1179"/>
      <c r="AS33" s="1179"/>
      <c r="AT33" s="1179"/>
      <c r="AU33" s="1179"/>
      <c r="AV33" s="1179"/>
      <c r="AW33" s="1179"/>
      <c r="AX33" s="1179"/>
      <c r="AY33" s="1179"/>
      <c r="AZ33" s="1179"/>
      <c r="BA33" s="1179"/>
      <c r="BB33" s="1179"/>
      <c r="BC33" s="1179"/>
      <c r="BD33" s="1179"/>
      <c r="BE33" s="1179"/>
      <c r="BF33" s="1179"/>
      <c r="BG33" s="1179"/>
      <c r="BH33" s="1179"/>
      <c r="BI33" s="1179"/>
      <c r="BJ33" s="1179"/>
      <c r="BK33" s="1179"/>
      <c r="BL33" s="1179"/>
      <c r="BM33" s="1179"/>
      <c r="BN33" s="1179"/>
      <c r="BO33" s="1179"/>
      <c r="BP33" s="1179"/>
      <c r="BQ33" s="1179"/>
      <c r="BR33" s="1179"/>
      <c r="BS33" s="1179"/>
      <c r="BT33" s="1179"/>
      <c r="BU33" s="1179"/>
      <c r="BV33" s="1179"/>
      <c r="BW33" s="1179"/>
      <c r="BX33" s="1179"/>
      <c r="BY33" s="1179"/>
      <c r="BZ33" s="1179"/>
      <c r="CA33" s="1179"/>
      <c r="CB33" s="1179"/>
      <c r="CC33" s="1179"/>
      <c r="CD33" s="1179"/>
      <c r="CE33" s="1179"/>
      <c r="CF33" s="1179"/>
      <c r="CG33" s="1179"/>
      <c r="CH33" s="1179"/>
      <c r="CI33" s="1179"/>
      <c r="CJ33" s="1179"/>
      <c r="CK33" s="1179"/>
      <c r="CL33" s="1179"/>
      <c r="CM33" s="1179"/>
      <c r="CN33" s="1179"/>
      <c r="CO33" s="1179"/>
      <c r="CP33" s="1179"/>
      <c r="CQ33" s="1179"/>
      <c r="CR33" s="1179"/>
      <c r="CS33" s="1179"/>
      <c r="CT33" s="1179"/>
      <c r="CU33" s="1179"/>
      <c r="CV33" s="1179"/>
      <c r="CW33" s="1179"/>
      <c r="CX33" s="1179"/>
      <c r="CY33" s="1179"/>
      <c r="CZ33" s="1179"/>
      <c r="DA33" s="1179"/>
      <c r="DB33" s="1179"/>
      <c r="DC33" s="1179"/>
      <c r="DD33" s="1179"/>
      <c r="DE33" s="1179"/>
      <c r="DF33" s="1179"/>
      <c r="DG33" s="1179"/>
      <c r="DH33" s="1179"/>
      <c r="DI33" s="1179"/>
      <c r="DJ33" s="1179"/>
    </row>
    <row r="34" spans="1:114" s="95" customFormat="1" x14ac:dyDescent="0.25">
      <c r="A34" s="1298"/>
      <c r="B34" s="1298"/>
      <c r="C34" s="1298"/>
      <c r="D34" s="1298"/>
      <c r="E34" s="1298"/>
      <c r="F34" s="151"/>
      <c r="G34" s="151"/>
      <c r="H34" s="149"/>
      <c r="I34" s="152"/>
      <c r="J34" s="149"/>
      <c r="K34" s="152"/>
      <c r="L34" s="1179"/>
      <c r="M34" s="1179"/>
      <c r="N34" s="1179"/>
      <c r="O34" s="1179"/>
      <c r="P34" s="1179"/>
      <c r="Q34" s="1179"/>
      <c r="R34" s="1179"/>
      <c r="S34" s="1179"/>
      <c r="T34" s="1179"/>
      <c r="U34" s="1179"/>
      <c r="V34" s="1179"/>
      <c r="W34" s="1179"/>
      <c r="X34" s="1179"/>
      <c r="Y34" s="1179"/>
      <c r="Z34" s="1179"/>
      <c r="AA34" s="1179"/>
      <c r="AB34" s="1179"/>
      <c r="AC34" s="1179"/>
      <c r="AD34" s="1179"/>
      <c r="AE34" s="1179"/>
      <c r="AF34" s="1179"/>
      <c r="AG34" s="1179"/>
      <c r="AH34" s="1179"/>
      <c r="AI34" s="1179"/>
      <c r="AJ34" s="1179"/>
      <c r="AK34" s="1179"/>
      <c r="AL34" s="1179"/>
      <c r="AM34" s="1179"/>
      <c r="AN34" s="1179"/>
      <c r="AO34" s="1179"/>
      <c r="AP34" s="1179"/>
      <c r="AQ34" s="1179"/>
      <c r="AR34" s="1179"/>
      <c r="AS34" s="1179"/>
      <c r="AT34" s="1179"/>
      <c r="AU34" s="1179"/>
      <c r="AV34" s="1179"/>
      <c r="AW34" s="1179"/>
      <c r="AX34" s="1179"/>
      <c r="AY34" s="1179"/>
      <c r="AZ34" s="1179"/>
      <c r="BA34" s="1179"/>
      <c r="BB34" s="1179"/>
      <c r="BC34" s="1179"/>
      <c r="BD34" s="1179"/>
      <c r="BE34" s="1179"/>
      <c r="BF34" s="1179"/>
      <c r="BG34" s="1179"/>
      <c r="BH34" s="1179"/>
      <c r="BI34" s="1179"/>
      <c r="BJ34" s="1179"/>
      <c r="BK34" s="1179"/>
      <c r="BL34" s="1179"/>
      <c r="BM34" s="1179"/>
      <c r="BN34" s="1179"/>
      <c r="BO34" s="1179"/>
      <c r="BP34" s="1179"/>
      <c r="BQ34" s="1179"/>
      <c r="BR34" s="1179"/>
      <c r="BS34" s="1179"/>
      <c r="BT34" s="1179"/>
      <c r="BU34" s="1179"/>
      <c r="BV34" s="1179"/>
      <c r="BW34" s="1179"/>
      <c r="BX34" s="1179"/>
      <c r="BY34" s="1179"/>
      <c r="BZ34" s="1179"/>
      <c r="CA34" s="1179"/>
      <c r="CB34" s="1179"/>
      <c r="CC34" s="1179"/>
      <c r="CD34" s="1179"/>
      <c r="CE34" s="1179"/>
      <c r="CF34" s="1179"/>
      <c r="CG34" s="1179"/>
      <c r="CH34" s="1179"/>
      <c r="CI34" s="1179"/>
      <c r="CJ34" s="1179"/>
      <c r="CK34" s="1179"/>
      <c r="CL34" s="1179"/>
      <c r="CM34" s="1179"/>
      <c r="CN34" s="1179"/>
      <c r="CO34" s="1179"/>
      <c r="CP34" s="1179"/>
      <c r="CQ34" s="1179"/>
      <c r="CR34" s="1179"/>
      <c r="CS34" s="1179"/>
      <c r="CT34" s="1179"/>
      <c r="CU34" s="1179"/>
      <c r="CV34" s="1179"/>
      <c r="CW34" s="1179"/>
      <c r="CX34" s="1179"/>
      <c r="CY34" s="1179"/>
      <c r="CZ34" s="1179"/>
      <c r="DA34" s="1179"/>
      <c r="DB34" s="1179"/>
      <c r="DC34" s="1179"/>
      <c r="DD34" s="1179"/>
      <c r="DE34" s="1179"/>
      <c r="DF34" s="1179"/>
      <c r="DG34" s="1179"/>
      <c r="DH34" s="1179"/>
      <c r="DI34" s="1179"/>
      <c r="DJ34" s="1179"/>
    </row>
    <row r="35" spans="1:114" s="95" customFormat="1" x14ac:dyDescent="0.25">
      <c r="A35" s="1298"/>
      <c r="B35" s="1298"/>
      <c r="C35" s="1298"/>
      <c r="D35" s="1298"/>
      <c r="E35" s="1298"/>
      <c r="F35" s="151"/>
      <c r="G35" s="151"/>
      <c r="H35" s="149"/>
      <c r="I35" s="152"/>
      <c r="J35" s="149"/>
      <c r="K35" s="152"/>
      <c r="L35" s="1179"/>
      <c r="M35" s="1179"/>
      <c r="N35" s="1179"/>
      <c r="O35" s="1179"/>
      <c r="P35" s="1179"/>
      <c r="Q35" s="1179"/>
      <c r="R35" s="1179"/>
      <c r="S35" s="1179"/>
      <c r="T35" s="1179"/>
      <c r="U35" s="1179"/>
      <c r="V35" s="1179"/>
      <c r="W35" s="1179"/>
      <c r="X35" s="1179"/>
      <c r="Y35" s="1179"/>
      <c r="Z35" s="1179"/>
      <c r="AA35" s="1179"/>
      <c r="AB35" s="1179"/>
      <c r="AC35" s="1179"/>
      <c r="AD35" s="1179"/>
      <c r="AE35" s="1179"/>
      <c r="AF35" s="1179"/>
      <c r="AG35" s="1179"/>
      <c r="AH35" s="1179"/>
      <c r="AI35" s="1179"/>
      <c r="AJ35" s="1179"/>
      <c r="AK35" s="1179"/>
      <c r="AL35" s="1179"/>
      <c r="AM35" s="1179"/>
      <c r="AN35" s="1179"/>
      <c r="AO35" s="1179"/>
      <c r="AP35" s="1179"/>
      <c r="AQ35" s="1179"/>
      <c r="AR35" s="1179"/>
      <c r="AS35" s="1179"/>
      <c r="AT35" s="1179"/>
      <c r="AU35" s="1179"/>
      <c r="AV35" s="1179"/>
      <c r="AW35" s="1179"/>
      <c r="AX35" s="1179"/>
      <c r="AY35" s="1179"/>
      <c r="AZ35" s="1179"/>
      <c r="BA35" s="1179"/>
      <c r="BB35" s="1179"/>
      <c r="BC35" s="1179"/>
      <c r="BD35" s="1179"/>
      <c r="BE35" s="1179"/>
      <c r="BF35" s="1179"/>
      <c r="BG35" s="1179"/>
      <c r="BH35" s="1179"/>
      <c r="BI35" s="1179"/>
      <c r="BJ35" s="1179"/>
      <c r="BK35" s="1179"/>
      <c r="BL35" s="1179"/>
      <c r="BM35" s="1179"/>
      <c r="BN35" s="1179"/>
      <c r="BO35" s="1179"/>
      <c r="BP35" s="1179"/>
      <c r="BQ35" s="1179"/>
      <c r="BR35" s="1179"/>
      <c r="BS35" s="1179"/>
      <c r="BT35" s="1179"/>
      <c r="BU35" s="1179"/>
      <c r="BV35" s="1179"/>
      <c r="BW35" s="1179"/>
      <c r="BX35" s="1179"/>
      <c r="BY35" s="1179"/>
      <c r="BZ35" s="1179"/>
      <c r="CA35" s="1179"/>
      <c r="CB35" s="1179"/>
      <c r="CC35" s="1179"/>
      <c r="CD35" s="1179"/>
      <c r="CE35" s="1179"/>
      <c r="CF35" s="1179"/>
      <c r="CG35" s="1179"/>
      <c r="CH35" s="1179"/>
      <c r="CI35" s="1179"/>
      <c r="CJ35" s="1179"/>
      <c r="CK35" s="1179"/>
      <c r="CL35" s="1179"/>
      <c r="CM35" s="1179"/>
      <c r="CN35" s="1179"/>
      <c r="CO35" s="1179"/>
      <c r="CP35" s="1179"/>
      <c r="CQ35" s="1179"/>
      <c r="CR35" s="1179"/>
      <c r="CS35" s="1179"/>
      <c r="CT35" s="1179"/>
      <c r="CU35" s="1179"/>
      <c r="CV35" s="1179"/>
      <c r="CW35" s="1179"/>
      <c r="CX35" s="1179"/>
      <c r="CY35" s="1179"/>
      <c r="CZ35" s="1179"/>
      <c r="DA35" s="1179"/>
      <c r="DB35" s="1179"/>
      <c r="DC35" s="1179"/>
      <c r="DD35" s="1179"/>
      <c r="DE35" s="1179"/>
      <c r="DF35" s="1179"/>
      <c r="DG35" s="1179"/>
      <c r="DH35" s="1179"/>
      <c r="DI35" s="1179"/>
      <c r="DJ35" s="1179"/>
    </row>
    <row r="36" spans="1:114" s="95" customFormat="1" x14ac:dyDescent="0.25">
      <c r="A36" s="1298"/>
      <c r="B36" s="1298"/>
      <c r="C36" s="1298"/>
      <c r="D36" s="1298"/>
      <c r="E36" s="1298"/>
      <c r="F36" s="151"/>
      <c r="G36" s="151"/>
      <c r="H36" s="149"/>
      <c r="I36" s="152"/>
      <c r="J36" s="149"/>
      <c r="K36" s="152"/>
      <c r="L36" s="1179"/>
      <c r="M36" s="1179"/>
      <c r="N36" s="1179"/>
      <c r="O36" s="1179"/>
      <c r="P36" s="1179"/>
      <c r="Q36" s="1179"/>
      <c r="R36" s="1179"/>
      <c r="S36" s="1179"/>
      <c r="T36" s="1179"/>
      <c r="U36" s="1179"/>
      <c r="V36" s="1179"/>
      <c r="W36" s="1179"/>
      <c r="X36" s="1179"/>
      <c r="Y36" s="1179"/>
      <c r="Z36" s="1179"/>
      <c r="AA36" s="1179"/>
      <c r="AB36" s="1179"/>
      <c r="AC36" s="1179"/>
      <c r="AD36" s="1179"/>
      <c r="AE36" s="1179"/>
      <c r="AF36" s="1179"/>
      <c r="AG36" s="1179"/>
      <c r="AH36" s="1179"/>
      <c r="AI36" s="1179"/>
      <c r="AJ36" s="1179"/>
      <c r="AK36" s="1179"/>
      <c r="AL36" s="1179"/>
      <c r="AM36" s="1179"/>
      <c r="AN36" s="1179"/>
      <c r="AO36" s="1179"/>
      <c r="AP36" s="1179"/>
      <c r="AQ36" s="1179"/>
      <c r="AR36" s="1179"/>
      <c r="AS36" s="1179"/>
      <c r="AT36" s="1179"/>
      <c r="AU36" s="1179"/>
      <c r="AV36" s="1179"/>
      <c r="AW36" s="1179"/>
      <c r="AX36" s="1179"/>
      <c r="AY36" s="1179"/>
      <c r="AZ36" s="1179"/>
      <c r="BA36" s="1179"/>
      <c r="BB36" s="1179"/>
      <c r="BC36" s="1179"/>
      <c r="BD36" s="1179"/>
      <c r="BE36" s="1179"/>
      <c r="BF36" s="1179"/>
      <c r="BG36" s="1179"/>
      <c r="BH36" s="1179"/>
      <c r="BI36" s="1179"/>
      <c r="BJ36" s="1179"/>
      <c r="BK36" s="1179"/>
      <c r="BL36" s="1179"/>
      <c r="BM36" s="1179"/>
      <c r="BN36" s="1179"/>
      <c r="BO36" s="1179"/>
      <c r="BP36" s="1179"/>
      <c r="BQ36" s="1179"/>
      <c r="BR36" s="1179"/>
      <c r="BS36" s="1179"/>
      <c r="BT36" s="1179"/>
      <c r="BU36" s="1179"/>
      <c r="BV36" s="1179"/>
      <c r="BW36" s="1179"/>
      <c r="BX36" s="1179"/>
      <c r="BY36" s="1179"/>
      <c r="BZ36" s="1179"/>
      <c r="CA36" s="1179"/>
      <c r="CB36" s="1179"/>
      <c r="CC36" s="1179"/>
      <c r="CD36" s="1179"/>
      <c r="CE36" s="1179"/>
      <c r="CF36" s="1179"/>
      <c r="CG36" s="1179"/>
      <c r="CH36" s="1179"/>
      <c r="CI36" s="1179"/>
      <c r="CJ36" s="1179"/>
      <c r="CK36" s="1179"/>
      <c r="CL36" s="1179"/>
      <c r="CM36" s="1179"/>
      <c r="CN36" s="1179"/>
      <c r="CO36" s="1179"/>
      <c r="CP36" s="1179"/>
      <c r="CQ36" s="1179"/>
      <c r="CR36" s="1179"/>
      <c r="CS36" s="1179"/>
      <c r="CT36" s="1179"/>
      <c r="CU36" s="1179"/>
      <c r="CV36" s="1179"/>
      <c r="CW36" s="1179"/>
      <c r="CX36" s="1179"/>
      <c r="CY36" s="1179"/>
      <c r="CZ36" s="1179"/>
      <c r="DA36" s="1179"/>
      <c r="DB36" s="1179"/>
      <c r="DC36" s="1179"/>
      <c r="DD36" s="1179"/>
      <c r="DE36" s="1179"/>
      <c r="DF36" s="1179"/>
      <c r="DG36" s="1179"/>
      <c r="DH36" s="1179"/>
      <c r="DI36" s="1179"/>
      <c r="DJ36" s="1179"/>
    </row>
    <row r="37" spans="1:114" s="95" customFormat="1" x14ac:dyDescent="0.25">
      <c r="A37" s="1297"/>
      <c r="B37" s="1297"/>
      <c r="C37" s="1297"/>
      <c r="D37" s="1297"/>
      <c r="E37" s="1297"/>
      <c r="F37" s="151"/>
      <c r="G37" s="151"/>
      <c r="H37" s="149"/>
      <c r="I37" s="152"/>
      <c r="J37" s="149"/>
      <c r="K37" s="152"/>
    </row>
    <row r="38" spans="1:114" s="95" customFormat="1" x14ac:dyDescent="0.25">
      <c r="A38" s="1297"/>
      <c r="B38" s="1297"/>
      <c r="C38" s="1297"/>
      <c r="D38" s="1297"/>
      <c r="E38" s="1297"/>
      <c r="F38" s="151"/>
      <c r="G38" s="151"/>
      <c r="H38" s="149"/>
      <c r="I38" s="152"/>
      <c r="J38" s="149"/>
      <c r="K38" s="152"/>
    </row>
    <row r="39" spans="1:114" s="95" customFormat="1" x14ac:dyDescent="0.25">
      <c r="A39" s="1297"/>
      <c r="B39" s="1297"/>
      <c r="C39" s="1297"/>
      <c r="D39" s="1297"/>
      <c r="E39" s="1297"/>
      <c r="F39" s="151"/>
      <c r="G39" s="151"/>
      <c r="H39" s="149"/>
      <c r="I39" s="152"/>
      <c r="J39" s="149"/>
      <c r="K39" s="152"/>
    </row>
    <row r="40" spans="1:114" s="95" customFormat="1" x14ac:dyDescent="0.25">
      <c r="A40" s="1297"/>
      <c r="B40" s="1297"/>
      <c r="C40" s="1297"/>
      <c r="D40" s="1297"/>
      <c r="E40" s="1297"/>
      <c r="F40" s="151"/>
      <c r="G40" s="151"/>
      <c r="H40" s="149"/>
      <c r="I40" s="152"/>
      <c r="J40" s="149"/>
      <c r="K40" s="152"/>
    </row>
    <row r="41" spans="1:114" s="95" customFormat="1" ht="18.75" x14ac:dyDescent="0.3">
      <c r="A41" s="1299"/>
      <c r="B41" s="1299"/>
      <c r="C41" s="1299"/>
      <c r="D41" s="1299"/>
      <c r="E41" s="1299"/>
      <c r="F41" s="153"/>
      <c r="G41" s="153"/>
      <c r="H41" s="149"/>
      <c r="I41" s="152"/>
      <c r="J41" s="149"/>
      <c r="K41" s="152"/>
    </row>
    <row r="42" spans="1:114" ht="15" hidden="1" customHeight="1" x14ac:dyDescent="0.25">
      <c r="A42" s="151"/>
      <c r="B42" s="151"/>
      <c r="C42" s="151"/>
      <c r="D42" s="151"/>
      <c r="E42" s="151"/>
      <c r="F42" s="151"/>
      <c r="G42" s="151"/>
      <c r="H42" s="149"/>
      <c r="I42" s="152"/>
      <c r="J42" s="149"/>
      <c r="K42" s="152"/>
    </row>
    <row r="43" spans="1:114" ht="15" hidden="1" customHeight="1" x14ac:dyDescent="0.25">
      <c r="A43" s="151"/>
      <c r="B43" s="151"/>
      <c r="C43" s="151"/>
      <c r="D43" s="151"/>
      <c r="E43" s="151"/>
      <c r="F43" s="151"/>
      <c r="G43" s="151"/>
      <c r="H43" s="149"/>
      <c r="I43" s="152"/>
      <c r="J43" s="149"/>
      <c r="K43" s="152"/>
    </row>
    <row r="44" spans="1:114" ht="15" hidden="1" customHeight="1" x14ac:dyDescent="0.25">
      <c r="A44" s="151"/>
      <c r="B44" s="151"/>
      <c r="C44" s="151"/>
      <c r="D44" s="151"/>
      <c r="E44" s="151"/>
      <c r="F44" s="151"/>
      <c r="G44" s="151"/>
      <c r="H44" s="149"/>
      <c r="I44" s="152"/>
      <c r="J44" s="149"/>
      <c r="K44" s="152"/>
    </row>
    <row r="45" spans="1:114" ht="15" hidden="1" customHeight="1" x14ac:dyDescent="0.25">
      <c r="A45" s="151"/>
      <c r="B45" s="151"/>
      <c r="C45" s="151"/>
      <c r="D45" s="151"/>
      <c r="E45" s="151"/>
      <c r="F45" s="151"/>
      <c r="G45" s="151"/>
      <c r="H45" s="149"/>
      <c r="I45" s="152"/>
      <c r="J45" s="149"/>
      <c r="K45" s="152"/>
    </row>
    <row r="46" spans="1:114" ht="15" hidden="1" customHeight="1" x14ac:dyDescent="0.25">
      <c r="A46" s="151"/>
      <c r="B46" s="151"/>
      <c r="C46" s="151"/>
      <c r="D46" s="151"/>
      <c r="E46" s="151"/>
      <c r="F46" s="151"/>
      <c r="G46" s="151"/>
      <c r="H46" s="149"/>
      <c r="I46" s="152"/>
      <c r="J46" s="149"/>
      <c r="K46" s="152"/>
    </row>
    <row r="47" spans="1:114" ht="15" hidden="1" customHeight="1" x14ac:dyDescent="0.25">
      <c r="A47" s="151"/>
      <c r="B47" s="151"/>
      <c r="C47" s="151"/>
      <c r="D47" s="151"/>
      <c r="E47" s="151"/>
      <c r="F47" s="151"/>
      <c r="G47" s="151"/>
      <c r="H47" s="149"/>
      <c r="I47" s="152"/>
      <c r="J47" s="149"/>
      <c r="K47" s="152"/>
    </row>
    <row r="48" spans="1:114" ht="15" hidden="1" customHeight="1" x14ac:dyDescent="0.25">
      <c r="A48" s="151"/>
      <c r="B48" s="151"/>
      <c r="C48" s="151"/>
      <c r="D48" s="151"/>
      <c r="E48" s="151"/>
      <c r="F48" s="151"/>
      <c r="G48" s="151"/>
      <c r="H48" s="149"/>
      <c r="I48" s="152"/>
      <c r="J48" s="149"/>
      <c r="K48" s="152"/>
    </row>
    <row r="49" spans="1:11" ht="15" hidden="1" customHeight="1" x14ac:dyDescent="0.25">
      <c r="A49" s="151"/>
      <c r="B49" s="151"/>
      <c r="C49" s="151"/>
      <c r="D49" s="151"/>
      <c r="E49" s="151"/>
      <c r="F49" s="151"/>
      <c r="G49" s="151"/>
      <c r="H49" s="149"/>
      <c r="I49" s="152"/>
      <c r="J49" s="149"/>
      <c r="K49" s="152"/>
    </row>
    <row r="50" spans="1:11" ht="15" hidden="1" customHeight="1" x14ac:dyDescent="0.25">
      <c r="A50" s="151"/>
      <c r="B50" s="151"/>
      <c r="C50" s="151"/>
      <c r="D50" s="151"/>
      <c r="E50" s="151"/>
      <c r="F50" s="151"/>
      <c r="G50" s="151"/>
      <c r="H50" s="149"/>
      <c r="I50" s="152"/>
      <c r="J50" s="149"/>
      <c r="K50" s="152"/>
    </row>
    <row r="51" spans="1:11" ht="15" hidden="1" customHeight="1" x14ac:dyDescent="0.25">
      <c r="A51" s="151"/>
      <c r="B51" s="151"/>
      <c r="C51" s="151"/>
      <c r="D51" s="151"/>
      <c r="E51" s="151"/>
      <c r="F51" s="151"/>
      <c r="G51" s="151"/>
      <c r="H51" s="149"/>
      <c r="I51" s="152"/>
      <c r="J51" s="149"/>
      <c r="K51" s="152"/>
    </row>
    <row r="52" spans="1:11" ht="15" hidden="1" customHeight="1" x14ac:dyDescent="0.25">
      <c r="A52" s="151"/>
      <c r="B52" s="151"/>
      <c r="C52" s="151"/>
      <c r="D52" s="151"/>
      <c r="E52" s="151"/>
      <c r="F52" s="151"/>
      <c r="G52" s="151"/>
      <c r="H52" s="149"/>
      <c r="I52" s="152"/>
      <c r="J52" s="149"/>
      <c r="K52" s="152"/>
    </row>
    <row r="53" spans="1:11" ht="15" hidden="1" customHeight="1" x14ac:dyDescent="0.25">
      <c r="A53" s="151"/>
      <c r="B53" s="151"/>
      <c r="C53" s="151"/>
      <c r="D53" s="151"/>
      <c r="E53" s="151"/>
      <c r="F53" s="151"/>
      <c r="G53" s="151"/>
      <c r="H53" s="149"/>
      <c r="I53" s="152"/>
      <c r="J53" s="149"/>
      <c r="K53" s="152"/>
    </row>
    <row r="54" spans="1:11" ht="15" customHeight="1" x14ac:dyDescent="0.25">
      <c r="A54" s="1297"/>
      <c r="B54" s="1297"/>
      <c r="C54" s="1297"/>
      <c r="D54" s="1297"/>
      <c r="E54" s="1297"/>
      <c r="F54" s="151"/>
      <c r="G54" s="151"/>
      <c r="H54" s="149"/>
      <c r="I54" s="152"/>
      <c r="J54" s="149"/>
      <c r="K54" s="152"/>
    </row>
  </sheetData>
  <mergeCells count="18">
    <mergeCell ref="A1:K1"/>
    <mergeCell ref="A18:K18"/>
    <mergeCell ref="A33:E33"/>
    <mergeCell ref="A34:E34"/>
    <mergeCell ref="A35:E35"/>
    <mergeCell ref="A3:K3"/>
    <mergeCell ref="A19:K19"/>
    <mergeCell ref="A32:G32"/>
    <mergeCell ref="A2:K2"/>
    <mergeCell ref="A4:K4"/>
    <mergeCell ref="A5:K5"/>
    <mergeCell ref="A54:E54"/>
    <mergeCell ref="A37:E37"/>
    <mergeCell ref="A38:E38"/>
    <mergeCell ref="A36:E36"/>
    <mergeCell ref="A39:E39"/>
    <mergeCell ref="A41:E41"/>
    <mergeCell ref="A40:E40"/>
  </mergeCells>
  <pageMargins left="0.25" right="0.25" top="0.27" bottom="0.25" header="0" footer="0"/>
  <pageSetup paperSize="5" scale="68" orientation="portrait" r:id="rId1"/>
  <headerFooter scaleWithDoc="0" alignWithMargins="0">
    <oddFooter>&amp;C&amp;"Times New Roman,Regular"&amp;14-9-</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3B968-FE72-4FAB-BF80-6B8C0F28D632}">
  <sheetPr>
    <tabColor rgb="FFFFC000"/>
  </sheetPr>
  <dimension ref="A1:H56"/>
  <sheetViews>
    <sheetView showGridLines="0" workbookViewId="0">
      <selection sqref="A1:H1"/>
    </sheetView>
  </sheetViews>
  <sheetFormatPr defaultRowHeight="15" x14ac:dyDescent="0.2"/>
  <sheetData>
    <row r="1" spans="1:8" ht="26.25" x14ac:dyDescent="0.4">
      <c r="A1" s="1280" t="s">
        <v>1140</v>
      </c>
      <c r="B1" s="1280"/>
      <c r="C1" s="1280"/>
      <c r="D1" s="1280"/>
      <c r="E1" s="1280"/>
      <c r="F1" s="1280"/>
      <c r="G1" s="1280"/>
      <c r="H1" s="1280"/>
    </row>
    <row r="2" spans="1:8" ht="23.25" x14ac:dyDescent="0.35">
      <c r="A2" s="1152"/>
      <c r="B2" s="1152"/>
      <c r="C2" s="1152"/>
      <c r="D2" s="1152"/>
      <c r="E2" s="1152"/>
      <c r="F2" s="1152"/>
      <c r="G2" s="1152"/>
      <c r="H2" s="1152"/>
    </row>
    <row r="3" spans="1:8" ht="22.9" customHeight="1" x14ac:dyDescent="0.3">
      <c r="A3" s="1281" t="s">
        <v>1141</v>
      </c>
      <c r="B3" s="1281"/>
      <c r="C3" s="1281"/>
      <c r="D3" s="1281"/>
      <c r="E3" s="1281"/>
      <c r="F3" s="1281"/>
      <c r="G3" s="1281"/>
      <c r="H3" s="1281"/>
    </row>
    <row r="4" spans="1:8" ht="22.9" customHeight="1" x14ac:dyDescent="0.3">
      <c r="A4" s="1281"/>
      <c r="B4" s="1281"/>
      <c r="C4" s="1281"/>
      <c r="D4" s="1281"/>
      <c r="E4" s="1281"/>
      <c r="F4" s="1281"/>
      <c r="G4" s="1281"/>
      <c r="H4" s="1281"/>
    </row>
    <row r="5" spans="1:8" ht="15.75" x14ac:dyDescent="0.25">
      <c r="A5" s="100"/>
      <c r="B5" s="100"/>
      <c r="C5" s="100"/>
      <c r="D5" s="100"/>
      <c r="E5" s="100"/>
      <c r="F5" s="100"/>
      <c r="G5" s="100"/>
      <c r="H5" s="100"/>
    </row>
    <row r="6" spans="1:8" ht="15.75" x14ac:dyDescent="0.25">
      <c r="A6" s="100"/>
      <c r="B6" s="100"/>
      <c r="C6" s="100"/>
      <c r="D6" s="100"/>
      <c r="E6" s="100"/>
      <c r="F6" s="100"/>
      <c r="G6" s="100"/>
      <c r="H6" s="100"/>
    </row>
    <row r="7" spans="1:8" ht="15.75" x14ac:dyDescent="0.25">
      <c r="A7" s="100"/>
      <c r="B7" s="100"/>
      <c r="C7" s="100"/>
      <c r="D7" s="100"/>
      <c r="E7" s="100"/>
      <c r="F7" s="100"/>
      <c r="G7" s="100"/>
      <c r="H7" s="100"/>
    </row>
    <row r="8" spans="1:8" ht="15.75" x14ac:dyDescent="0.25">
      <c r="A8" s="100"/>
      <c r="B8" s="100"/>
      <c r="C8" s="100"/>
      <c r="D8" s="100"/>
      <c r="E8" s="100"/>
      <c r="F8" s="100"/>
      <c r="G8" s="100"/>
      <c r="H8" s="100"/>
    </row>
    <row r="9" spans="1:8" ht="15.75" x14ac:dyDescent="0.25">
      <c r="A9" s="100"/>
      <c r="B9" s="100"/>
      <c r="C9" s="100"/>
      <c r="D9" s="100"/>
      <c r="E9" s="100"/>
      <c r="F9" s="100"/>
      <c r="G9" s="100"/>
      <c r="H9" s="100"/>
    </row>
    <row r="10" spans="1:8" ht="15.75" x14ac:dyDescent="0.25">
      <c r="A10" s="100"/>
      <c r="B10" s="100"/>
      <c r="C10" s="100"/>
      <c r="D10" s="100"/>
      <c r="E10" s="100"/>
      <c r="F10" s="100"/>
      <c r="G10" s="100"/>
      <c r="H10" s="100"/>
    </row>
    <row r="11" spans="1:8" ht="15.75" x14ac:dyDescent="0.25">
      <c r="A11" s="100"/>
      <c r="B11" s="100"/>
      <c r="C11" s="100"/>
      <c r="D11" s="100"/>
      <c r="E11" s="100"/>
      <c r="F11" s="100"/>
      <c r="G11" s="100"/>
      <c r="H11" s="100"/>
    </row>
    <row r="12" spans="1:8" ht="15.75" x14ac:dyDescent="0.25">
      <c r="A12" s="100"/>
      <c r="B12" s="100"/>
      <c r="C12" s="100"/>
      <c r="D12" s="100"/>
      <c r="E12" s="100"/>
      <c r="F12" s="100"/>
      <c r="G12" s="100"/>
      <c r="H12" s="100"/>
    </row>
    <row r="13" spans="1:8" ht="15.75" x14ac:dyDescent="0.25">
      <c r="A13" s="100"/>
      <c r="B13" s="100"/>
      <c r="C13" s="100"/>
      <c r="D13" s="100"/>
      <c r="E13" s="100"/>
      <c r="F13" s="100"/>
      <c r="G13" s="100"/>
      <c r="H13" s="100"/>
    </row>
    <row r="14" spans="1:8" ht="15.75" x14ac:dyDescent="0.25">
      <c r="A14" s="100"/>
      <c r="B14" s="100"/>
      <c r="C14" s="100"/>
      <c r="D14" s="100"/>
      <c r="E14" s="100"/>
      <c r="F14" s="100"/>
      <c r="G14" s="100"/>
      <c r="H14" s="100"/>
    </row>
    <row r="15" spans="1:8" ht="15.75" x14ac:dyDescent="0.25">
      <c r="A15" s="100"/>
      <c r="B15" s="100"/>
      <c r="C15" s="100"/>
      <c r="D15" s="100"/>
      <c r="E15" s="100"/>
      <c r="F15" s="100"/>
      <c r="G15" s="100"/>
      <c r="H15" s="100"/>
    </row>
    <row r="16" spans="1:8" ht="15.75" x14ac:dyDescent="0.25">
      <c r="A16" s="100"/>
      <c r="B16" s="100"/>
      <c r="C16" s="100"/>
      <c r="D16" s="100"/>
      <c r="E16" s="100"/>
      <c r="F16" s="100"/>
      <c r="G16" s="100"/>
      <c r="H16" s="100"/>
    </row>
    <row r="17" spans="1:8" ht="15.75" x14ac:dyDescent="0.25">
      <c r="A17" s="100"/>
      <c r="B17" s="100"/>
      <c r="C17" s="100"/>
      <c r="D17" s="100"/>
      <c r="E17" s="100"/>
      <c r="F17" s="100"/>
      <c r="G17" s="100"/>
      <c r="H17" s="100"/>
    </row>
    <row r="18" spans="1:8" ht="15.75" x14ac:dyDescent="0.25">
      <c r="A18" s="100"/>
      <c r="B18" s="100"/>
      <c r="C18" s="100"/>
      <c r="D18" s="100"/>
      <c r="E18" s="100"/>
      <c r="F18" s="100"/>
      <c r="G18" s="100"/>
      <c r="H18" s="100"/>
    </row>
    <row r="19" spans="1:8" ht="15.75" x14ac:dyDescent="0.25">
      <c r="A19" s="100"/>
      <c r="B19" s="100"/>
      <c r="C19" s="100"/>
      <c r="D19" s="100"/>
      <c r="E19" s="100"/>
      <c r="F19" s="100"/>
      <c r="G19" s="100"/>
      <c r="H19" s="100"/>
    </row>
    <row r="20" spans="1:8" ht="15.75" x14ac:dyDescent="0.25">
      <c r="A20" s="100"/>
      <c r="B20" s="100"/>
      <c r="C20" s="100"/>
      <c r="D20" s="100"/>
      <c r="E20" s="100"/>
      <c r="F20" s="100"/>
      <c r="G20" s="100"/>
      <c r="H20" s="100"/>
    </row>
    <row r="21" spans="1:8" ht="15.75" x14ac:dyDescent="0.25">
      <c r="A21" s="100"/>
      <c r="B21" s="100"/>
      <c r="C21" s="100"/>
      <c r="D21" s="100"/>
      <c r="E21" s="100"/>
      <c r="F21" s="100"/>
      <c r="G21" s="100"/>
      <c r="H21" s="100"/>
    </row>
    <row r="22" spans="1:8" ht="15.75" x14ac:dyDescent="0.25">
      <c r="A22" s="100"/>
      <c r="B22" s="100"/>
      <c r="C22" s="100"/>
      <c r="D22" s="100"/>
      <c r="E22" s="100"/>
      <c r="F22" s="100"/>
      <c r="G22" s="100"/>
      <c r="H22" s="100"/>
    </row>
    <row r="23" spans="1:8" ht="15.75" x14ac:dyDescent="0.25">
      <c r="A23" s="100"/>
      <c r="B23" s="100"/>
      <c r="C23" s="100"/>
      <c r="D23" s="100"/>
      <c r="E23" s="100"/>
      <c r="F23" s="100"/>
      <c r="G23" s="100"/>
      <c r="H23" s="100"/>
    </row>
    <row r="24" spans="1:8" ht="15.75" x14ac:dyDescent="0.25">
      <c r="A24" s="100"/>
      <c r="B24" s="100"/>
      <c r="C24" s="100"/>
      <c r="D24" s="100"/>
      <c r="E24" s="100"/>
      <c r="F24" s="100"/>
      <c r="G24" s="100"/>
      <c r="H24" s="100"/>
    </row>
    <row r="25" spans="1:8" ht="15.75" x14ac:dyDescent="0.25">
      <c r="A25" s="100"/>
      <c r="B25" s="100"/>
      <c r="C25" s="100"/>
      <c r="D25" s="100"/>
      <c r="E25" s="100"/>
      <c r="F25" s="100"/>
      <c r="G25" s="100"/>
      <c r="H25" s="100"/>
    </row>
    <row r="26" spans="1:8" ht="15.75" x14ac:dyDescent="0.25">
      <c r="A26" s="100"/>
      <c r="B26" s="100"/>
      <c r="C26" s="100"/>
      <c r="D26" s="100"/>
      <c r="E26" s="100"/>
      <c r="F26" s="100"/>
      <c r="G26" s="100"/>
      <c r="H26" s="100"/>
    </row>
    <row r="27" spans="1:8" ht="15.75" x14ac:dyDescent="0.25">
      <c r="A27" s="100"/>
      <c r="B27" s="100"/>
      <c r="C27" s="100"/>
      <c r="D27" s="100"/>
      <c r="E27" s="100"/>
      <c r="F27" s="100"/>
      <c r="G27" s="100"/>
      <c r="H27" s="100"/>
    </row>
    <row r="28" spans="1:8" ht="15.75" x14ac:dyDescent="0.25">
      <c r="A28" s="100"/>
      <c r="B28" s="100"/>
      <c r="C28" s="100"/>
      <c r="D28" s="100"/>
      <c r="E28" s="100"/>
      <c r="F28" s="100"/>
      <c r="G28" s="100"/>
      <c r="H28" s="100"/>
    </row>
    <row r="29" spans="1:8" ht="15.75" x14ac:dyDescent="0.25">
      <c r="A29" s="100"/>
      <c r="B29" s="100"/>
      <c r="C29" s="100"/>
      <c r="D29" s="100"/>
      <c r="E29" s="100"/>
      <c r="F29" s="100"/>
      <c r="G29" s="100"/>
      <c r="H29" s="100"/>
    </row>
    <row r="30" spans="1:8" ht="15.75" x14ac:dyDescent="0.25">
      <c r="A30" s="100"/>
      <c r="B30" s="100"/>
      <c r="C30" s="100"/>
      <c r="D30" s="100"/>
      <c r="E30" s="100"/>
      <c r="F30" s="100"/>
      <c r="G30" s="100"/>
      <c r="H30" s="100"/>
    </row>
    <row r="31" spans="1:8" ht="15.75" x14ac:dyDescent="0.25">
      <c r="A31" s="100"/>
      <c r="B31" s="100"/>
      <c r="C31" s="100"/>
      <c r="D31" s="100"/>
      <c r="E31" s="100"/>
      <c r="F31" s="100"/>
      <c r="G31" s="100"/>
      <c r="H31" s="100"/>
    </row>
    <row r="32" spans="1:8" ht="15.75" x14ac:dyDescent="0.25">
      <c r="A32" s="100"/>
      <c r="B32" s="100"/>
      <c r="C32" s="100"/>
      <c r="D32" s="100"/>
      <c r="E32" s="100"/>
      <c r="F32" s="100"/>
      <c r="G32" s="100"/>
      <c r="H32" s="100"/>
    </row>
    <row r="33" spans="1:8" ht="15.75" x14ac:dyDescent="0.25">
      <c r="A33" s="100"/>
      <c r="B33" s="100"/>
      <c r="C33" s="100"/>
      <c r="D33" s="100"/>
      <c r="E33" s="100"/>
      <c r="F33" s="100"/>
      <c r="G33" s="100"/>
      <c r="H33" s="100"/>
    </row>
    <row r="34" spans="1:8" ht="15.75" x14ac:dyDescent="0.25">
      <c r="A34" s="100"/>
      <c r="B34" s="100"/>
      <c r="C34" s="100"/>
      <c r="D34" s="100"/>
      <c r="E34" s="100"/>
      <c r="F34" s="100"/>
      <c r="G34" s="100"/>
      <c r="H34" s="100"/>
    </row>
    <row r="35" spans="1:8" ht="15.75" x14ac:dyDescent="0.25">
      <c r="A35" s="100"/>
      <c r="B35" s="100"/>
      <c r="C35" s="100"/>
      <c r="D35" s="100"/>
      <c r="E35" s="100"/>
      <c r="F35" s="100"/>
      <c r="G35" s="100"/>
      <c r="H35" s="100"/>
    </row>
    <row r="36" spans="1:8" ht="15.75" x14ac:dyDescent="0.25">
      <c r="A36" s="100"/>
      <c r="B36" s="100"/>
      <c r="C36" s="100"/>
      <c r="D36" s="100"/>
      <c r="E36" s="100"/>
      <c r="F36" s="100"/>
      <c r="G36" s="100"/>
      <c r="H36" s="100"/>
    </row>
    <row r="37" spans="1:8" ht="15.75" x14ac:dyDescent="0.25">
      <c r="A37" s="100"/>
      <c r="B37" s="100"/>
      <c r="C37" s="100"/>
      <c r="D37" s="100"/>
      <c r="E37" s="100"/>
      <c r="F37" s="100"/>
      <c r="G37" s="100"/>
      <c r="H37" s="100"/>
    </row>
    <row r="38" spans="1:8" ht="15.75" x14ac:dyDescent="0.25">
      <c r="A38" s="100"/>
      <c r="B38" s="100"/>
      <c r="C38" s="100"/>
      <c r="D38" s="100"/>
      <c r="E38" s="100"/>
      <c r="F38" s="100"/>
      <c r="G38" s="100"/>
      <c r="H38" s="100"/>
    </row>
    <row r="39" spans="1:8" ht="15.75" x14ac:dyDescent="0.25">
      <c r="A39" s="100"/>
      <c r="B39" s="100"/>
      <c r="C39" s="100"/>
      <c r="D39" s="100"/>
      <c r="E39" s="100"/>
      <c r="F39" s="100"/>
      <c r="G39" s="100"/>
      <c r="H39" s="100"/>
    </row>
    <row r="40" spans="1:8" ht="15.75" x14ac:dyDescent="0.25">
      <c r="A40" s="100"/>
      <c r="B40" s="100"/>
      <c r="C40" s="100"/>
      <c r="D40" s="100"/>
      <c r="E40" s="100"/>
      <c r="F40" s="100"/>
      <c r="G40" s="100"/>
      <c r="H40" s="100"/>
    </row>
    <row r="41" spans="1:8" ht="15.75" x14ac:dyDescent="0.25">
      <c r="A41" s="100"/>
      <c r="B41" s="100"/>
      <c r="C41" s="100"/>
      <c r="D41" s="100"/>
      <c r="E41" s="100"/>
      <c r="F41" s="100"/>
      <c r="G41" s="100"/>
      <c r="H41" s="100"/>
    </row>
    <row r="42" spans="1:8" ht="15.75" x14ac:dyDescent="0.25">
      <c r="A42" s="100"/>
      <c r="B42" s="100"/>
      <c r="C42" s="100"/>
      <c r="D42" s="100"/>
      <c r="E42" s="100"/>
      <c r="F42" s="100"/>
      <c r="G42" s="100"/>
      <c r="H42" s="100"/>
    </row>
    <row r="43" spans="1:8" ht="15.75" x14ac:dyDescent="0.25">
      <c r="A43" s="100"/>
      <c r="B43" s="100"/>
      <c r="C43" s="100"/>
      <c r="D43" s="100"/>
      <c r="E43" s="100"/>
      <c r="F43" s="100"/>
      <c r="G43" s="100"/>
      <c r="H43" s="100"/>
    </row>
    <row r="44" spans="1:8" ht="15.75" x14ac:dyDescent="0.25">
      <c r="A44" s="100"/>
      <c r="B44" s="100"/>
      <c r="C44" s="100"/>
      <c r="D44" s="100"/>
      <c r="E44" s="100"/>
      <c r="F44" s="100"/>
      <c r="G44" s="100"/>
      <c r="H44" s="100"/>
    </row>
    <row r="45" spans="1:8" ht="15.75" x14ac:dyDescent="0.25">
      <c r="A45" s="100"/>
      <c r="B45" s="100"/>
      <c r="C45" s="100"/>
      <c r="D45" s="100"/>
      <c r="E45" s="100"/>
      <c r="F45" s="100"/>
      <c r="G45" s="100"/>
      <c r="H45" s="100"/>
    </row>
    <row r="46" spans="1:8" ht="15.75" x14ac:dyDescent="0.25">
      <c r="A46" s="100"/>
      <c r="B46" s="100"/>
      <c r="C46" s="100"/>
      <c r="D46" s="100"/>
      <c r="E46" s="100"/>
      <c r="F46" s="100"/>
      <c r="G46" s="100"/>
      <c r="H46" s="100"/>
    </row>
    <row r="47" spans="1:8" ht="15.75" x14ac:dyDescent="0.25">
      <c r="A47" s="100"/>
      <c r="B47" s="100"/>
      <c r="C47" s="100"/>
      <c r="D47" s="100"/>
      <c r="E47" s="100"/>
      <c r="F47" s="100"/>
      <c r="G47" s="100"/>
      <c r="H47" s="100"/>
    </row>
    <row r="48" spans="1:8" ht="15.75" x14ac:dyDescent="0.25">
      <c r="A48" s="100"/>
      <c r="B48" s="100"/>
      <c r="C48" s="100"/>
      <c r="D48" s="100"/>
      <c r="E48" s="100"/>
      <c r="F48" s="100"/>
      <c r="G48" s="100"/>
      <c r="H48" s="100"/>
    </row>
    <row r="49" spans="1:8" ht="15.75" x14ac:dyDescent="0.25">
      <c r="A49" s="100"/>
      <c r="B49" s="100"/>
      <c r="C49" s="100"/>
      <c r="D49" s="100"/>
      <c r="E49" s="100"/>
      <c r="F49" s="100"/>
      <c r="G49" s="100"/>
      <c r="H49" s="100"/>
    </row>
    <row r="50" spans="1:8" ht="15.75" x14ac:dyDescent="0.25">
      <c r="A50" s="100"/>
      <c r="B50" s="100"/>
      <c r="C50" s="100"/>
      <c r="D50" s="100"/>
      <c r="E50" s="100"/>
      <c r="F50" s="100"/>
      <c r="G50" s="100"/>
      <c r="H50" s="100"/>
    </row>
    <row r="51" spans="1:8" ht="15.75" x14ac:dyDescent="0.25">
      <c r="A51" s="100"/>
      <c r="B51" s="100"/>
      <c r="C51" s="100"/>
      <c r="D51" s="100"/>
      <c r="E51" s="100"/>
      <c r="F51" s="100"/>
      <c r="G51" s="100"/>
      <c r="H51" s="100"/>
    </row>
    <row r="52" spans="1:8" ht="15.75" x14ac:dyDescent="0.25">
      <c r="A52" s="100"/>
      <c r="B52" s="100"/>
      <c r="C52" s="100"/>
      <c r="D52" s="100"/>
      <c r="E52" s="100"/>
      <c r="F52" s="100"/>
      <c r="G52" s="100"/>
      <c r="H52" s="100"/>
    </row>
    <row r="53" spans="1:8" ht="15.75" x14ac:dyDescent="0.25">
      <c r="A53" s="100"/>
      <c r="B53" s="100"/>
      <c r="C53" s="100"/>
      <c r="D53" s="100"/>
      <c r="E53" s="100"/>
      <c r="F53" s="100"/>
      <c r="G53" s="100"/>
      <c r="H53" s="100"/>
    </row>
    <row r="54" spans="1:8" ht="15.75" x14ac:dyDescent="0.25">
      <c r="A54" s="100"/>
      <c r="B54" s="100"/>
      <c r="C54" s="100"/>
      <c r="D54" s="100"/>
      <c r="E54" s="100"/>
      <c r="F54" s="100"/>
      <c r="G54" s="100"/>
      <c r="H54" s="100"/>
    </row>
    <row r="55" spans="1:8" ht="15.75" x14ac:dyDescent="0.25">
      <c r="A55" s="100"/>
      <c r="B55" s="100"/>
      <c r="C55" s="100"/>
      <c r="D55" s="100"/>
      <c r="E55" s="100"/>
      <c r="F55" s="100"/>
      <c r="G55" s="100"/>
      <c r="H55" s="100"/>
    </row>
    <row r="56" spans="1:8" ht="15.75" x14ac:dyDescent="0.25">
      <c r="A56" s="1272" t="s">
        <v>1172</v>
      </c>
      <c r="B56" s="1273"/>
      <c r="C56" s="1273"/>
      <c r="D56" s="1273"/>
      <c r="E56" s="1273"/>
      <c r="F56" s="1273"/>
      <c r="G56" s="1273"/>
      <c r="H56" s="1273"/>
    </row>
  </sheetData>
  <mergeCells count="4">
    <mergeCell ref="A1:H1"/>
    <mergeCell ref="A3:H3"/>
    <mergeCell ref="A4:H4"/>
    <mergeCell ref="A56:H56"/>
  </mergeCells>
  <pageMargins left="0.7" right="0.7" top="0.75" bottom="0.75" header="0.3" footer="0.3"/>
  <pageSetup paperSize="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3:H57"/>
  <sheetViews>
    <sheetView showGridLines="0" workbookViewId="0"/>
  </sheetViews>
  <sheetFormatPr defaultRowHeight="15" x14ac:dyDescent="0.2"/>
  <sheetData>
    <row r="13" spans="1:8" ht="22.5" x14ac:dyDescent="0.3">
      <c r="A13" s="1308" t="s">
        <v>787</v>
      </c>
      <c r="B13" s="1308"/>
      <c r="C13" s="1308"/>
      <c r="D13" s="1308"/>
      <c r="E13" s="1308"/>
      <c r="F13" s="1308"/>
      <c r="G13" s="1308"/>
      <c r="H13" s="1308"/>
    </row>
    <row r="14" spans="1:8" ht="14.45" customHeight="1" x14ac:dyDescent="0.3">
      <c r="A14" s="466"/>
      <c r="B14" s="466"/>
      <c r="C14" s="466"/>
      <c r="D14" s="466"/>
      <c r="E14" s="466"/>
      <c r="F14" s="466"/>
      <c r="G14" s="466"/>
      <c r="H14" s="466"/>
    </row>
    <row r="15" spans="1:8" ht="14.45" customHeight="1" x14ac:dyDescent="0.3">
      <c r="A15" s="466"/>
      <c r="B15" s="466"/>
      <c r="C15" s="466"/>
      <c r="D15" s="466"/>
      <c r="E15" s="466"/>
      <c r="F15" s="466"/>
      <c r="G15" s="466"/>
      <c r="H15" s="466"/>
    </row>
    <row r="16" spans="1:8" ht="18" x14ac:dyDescent="0.25">
      <c r="A16" s="1309" t="s">
        <v>788</v>
      </c>
      <c r="B16" s="1309"/>
      <c r="C16" s="1309"/>
      <c r="D16" s="1309"/>
      <c r="E16" s="1309"/>
      <c r="F16" s="1309"/>
      <c r="G16" s="1309"/>
      <c r="H16" s="1309"/>
    </row>
    <row r="17" spans="1:8" ht="14.45" customHeight="1" x14ac:dyDescent="0.25">
      <c r="A17" s="1310"/>
      <c r="B17" s="1310"/>
      <c r="C17" s="1310"/>
      <c r="D17" s="1310"/>
      <c r="E17" s="1310"/>
      <c r="F17" s="1310"/>
      <c r="G17" s="1310"/>
      <c r="H17" s="1310"/>
    </row>
    <row r="18" spans="1:8" ht="18" x14ac:dyDescent="0.25">
      <c r="A18" s="1309" t="s">
        <v>789</v>
      </c>
      <c r="B18" s="1309"/>
      <c r="C18" s="1309"/>
      <c r="D18" s="1309"/>
      <c r="E18" s="1309"/>
      <c r="F18" s="1309"/>
      <c r="G18" s="1309"/>
      <c r="H18" s="1309"/>
    </row>
    <row r="19" spans="1:8" ht="15.75" x14ac:dyDescent="0.25">
      <c r="A19" s="465"/>
      <c r="B19" s="465"/>
      <c r="C19" s="465"/>
      <c r="D19" s="465"/>
      <c r="E19" s="465"/>
      <c r="F19" s="465"/>
      <c r="G19" s="465"/>
      <c r="H19" s="465"/>
    </row>
    <row r="20" spans="1:8" ht="18" x14ac:dyDescent="0.25">
      <c r="A20" s="1309" t="s">
        <v>790</v>
      </c>
      <c r="B20" s="1309"/>
      <c r="C20" s="1309"/>
      <c r="D20" s="1309"/>
      <c r="E20" s="1309"/>
      <c r="F20" s="1309"/>
      <c r="G20" s="1309"/>
      <c r="H20" s="1309"/>
    </row>
    <row r="21" spans="1:8" ht="18" x14ac:dyDescent="0.25">
      <c r="A21" s="1309" t="s">
        <v>791</v>
      </c>
      <c r="B21" s="1309"/>
      <c r="C21" s="1309"/>
      <c r="D21" s="1309"/>
      <c r="E21" s="1309"/>
      <c r="F21" s="1309"/>
      <c r="G21" s="1309"/>
      <c r="H21" s="1309"/>
    </row>
    <row r="57" spans="1:8" x14ac:dyDescent="0.2">
      <c r="A57" s="1307" t="s">
        <v>1171</v>
      </c>
      <c r="B57" s="1256"/>
      <c r="C57" s="1256"/>
      <c r="D57" s="1256"/>
      <c r="E57" s="1256"/>
      <c r="F57" s="1256"/>
      <c r="G57" s="1256"/>
      <c r="H57" s="1256"/>
    </row>
  </sheetData>
  <mergeCells count="7">
    <mergeCell ref="A57:H57"/>
    <mergeCell ref="A13:H13"/>
    <mergeCell ref="A16:H16"/>
    <mergeCell ref="A17:H17"/>
    <mergeCell ref="A18:H18"/>
    <mergeCell ref="A20:H20"/>
    <mergeCell ref="A21:H21"/>
  </mergeCells>
  <pageMargins left="0.7" right="0.7" top="0.75" bottom="0.75" header="0.3" footer="0.3"/>
  <pageSetup paperSize="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A7382-E881-4921-8184-15B1CD45833E}">
  <sheetPr>
    <tabColor rgb="FFFFC000"/>
    <pageSetUpPr fitToPage="1"/>
  </sheetPr>
  <dimension ref="A1:D44"/>
  <sheetViews>
    <sheetView zoomScale="85" zoomScaleNormal="85" workbookViewId="0">
      <selection activeCell="B10" sqref="B10"/>
    </sheetView>
  </sheetViews>
  <sheetFormatPr defaultColWidth="9.77734375" defaultRowHeight="15" x14ac:dyDescent="0.2"/>
  <cols>
    <col min="1" max="1" width="9.77734375" customWidth="1"/>
    <col min="2" max="2" width="40.77734375" customWidth="1"/>
    <col min="3" max="3" width="13.6640625" bestFit="1" customWidth="1"/>
    <col min="4" max="4" width="72" customWidth="1"/>
  </cols>
  <sheetData>
    <row r="1" spans="1:4" x14ac:dyDescent="0.2">
      <c r="A1" s="72"/>
      <c r="B1" s="1"/>
      <c r="C1" s="1"/>
      <c r="D1" s="2"/>
    </row>
    <row r="2" spans="1:4" ht="21" x14ac:dyDescent="0.35">
      <c r="A2" s="1252" t="s">
        <v>1070</v>
      </c>
      <c r="B2" s="1253"/>
      <c r="C2" s="1253"/>
      <c r="D2" s="1254"/>
    </row>
    <row r="3" spans="1:4" ht="18.75" x14ac:dyDescent="0.3">
      <c r="A3" s="1243" t="str">
        <f>Coverpage!A51</f>
        <v xml:space="preserve">City/Town/County of _____                                                                          </v>
      </c>
      <c r="B3" s="1244"/>
      <c r="C3" s="1244"/>
      <c r="D3" s="1245"/>
    </row>
    <row r="4" spans="1:4" ht="18.75" x14ac:dyDescent="0.3">
      <c r="A4" s="1243" t="str">
        <f>Coverpage!A47</f>
        <v>Fiscal Year ended June 30, 2025</v>
      </c>
      <c r="B4" s="1244"/>
      <c r="C4" s="1244"/>
      <c r="D4" s="1245"/>
    </row>
    <row r="5" spans="1:4" ht="19.5" thickBot="1" x14ac:dyDescent="0.35">
      <c r="A5" s="125"/>
      <c r="B5" s="126"/>
      <c r="C5" s="126"/>
      <c r="D5" s="129"/>
    </row>
    <row r="6" spans="1:4" ht="43.5" customHeight="1" thickBot="1" x14ac:dyDescent="0.25">
      <c r="A6" s="1200" t="s">
        <v>1071</v>
      </c>
      <c r="B6" s="1201" t="s">
        <v>1072</v>
      </c>
      <c r="C6" s="1202" t="s">
        <v>1074</v>
      </c>
      <c r="D6" s="1203" t="s">
        <v>1073</v>
      </c>
    </row>
    <row r="7" spans="1:4" ht="19.899999999999999" customHeight="1" x14ac:dyDescent="0.25">
      <c r="A7" s="115"/>
      <c r="B7" s="116"/>
      <c r="C7" s="1196"/>
      <c r="D7" s="117"/>
    </row>
    <row r="8" spans="1:4" ht="19.899999999999999" customHeight="1" x14ac:dyDescent="0.25">
      <c r="A8" s="115"/>
      <c r="B8" s="116"/>
      <c r="C8" s="1196"/>
      <c r="D8" s="117"/>
    </row>
    <row r="9" spans="1:4" ht="19.899999999999999" customHeight="1" x14ac:dyDescent="0.25">
      <c r="A9" s="115"/>
      <c r="B9" s="116"/>
      <c r="C9" s="1196"/>
      <c r="D9" s="117"/>
    </row>
    <row r="10" spans="1:4" ht="19.899999999999999" customHeight="1" x14ac:dyDescent="0.25">
      <c r="A10" s="115"/>
      <c r="B10" s="116"/>
      <c r="C10" s="1196"/>
      <c r="D10" s="117"/>
    </row>
    <row r="11" spans="1:4" ht="19.899999999999999" customHeight="1" x14ac:dyDescent="0.25">
      <c r="A11" s="115"/>
      <c r="B11" s="116"/>
      <c r="C11" s="1196"/>
      <c r="D11" s="117"/>
    </row>
    <row r="12" spans="1:4" ht="19.899999999999999" customHeight="1" x14ac:dyDescent="0.25">
      <c r="A12" s="115"/>
      <c r="B12" s="116"/>
      <c r="C12" s="1196"/>
      <c r="D12" s="117"/>
    </row>
    <row r="13" spans="1:4" ht="19.899999999999999" customHeight="1" x14ac:dyDescent="0.25">
      <c r="A13" s="115"/>
      <c r="B13" s="116"/>
      <c r="C13" s="1196"/>
      <c r="D13" s="117"/>
    </row>
    <row r="14" spans="1:4" ht="19.899999999999999" customHeight="1" x14ac:dyDescent="0.25">
      <c r="A14" s="115"/>
      <c r="B14" s="116"/>
      <c r="C14" s="1196"/>
      <c r="D14" s="117"/>
    </row>
    <row r="15" spans="1:4" ht="19.899999999999999" customHeight="1" x14ac:dyDescent="0.25">
      <c r="A15" s="115"/>
      <c r="B15" s="116"/>
      <c r="C15" s="1196"/>
      <c r="D15" s="117"/>
    </row>
    <row r="16" spans="1:4" ht="19.899999999999999" customHeight="1" x14ac:dyDescent="0.25">
      <c r="A16" s="115"/>
      <c r="B16" s="116"/>
      <c r="C16" s="1196"/>
      <c r="D16" s="117"/>
    </row>
    <row r="17" spans="1:4" ht="19.899999999999999" customHeight="1" x14ac:dyDescent="0.25">
      <c r="A17" s="115"/>
      <c r="B17" s="116"/>
      <c r="C17" s="1196"/>
      <c r="D17" s="117"/>
    </row>
    <row r="18" spans="1:4" ht="19.899999999999999" customHeight="1" x14ac:dyDescent="0.25">
      <c r="A18" s="115"/>
      <c r="B18" s="116"/>
      <c r="C18" s="1196"/>
      <c r="D18" s="117"/>
    </row>
    <row r="19" spans="1:4" ht="19.899999999999999" customHeight="1" x14ac:dyDescent="0.25">
      <c r="A19" s="115"/>
      <c r="B19" s="116"/>
      <c r="C19" s="1196"/>
      <c r="D19" s="117"/>
    </row>
    <row r="20" spans="1:4" ht="19.899999999999999" customHeight="1" x14ac:dyDescent="0.25">
      <c r="A20" s="115"/>
      <c r="B20" s="116"/>
      <c r="C20" s="1196"/>
      <c r="D20" s="117"/>
    </row>
    <row r="21" spans="1:4" ht="19.899999999999999" customHeight="1" x14ac:dyDescent="0.25">
      <c r="A21" s="115"/>
      <c r="B21" s="116"/>
      <c r="C21" s="1196"/>
      <c r="D21" s="117"/>
    </row>
    <row r="22" spans="1:4" ht="19.899999999999999" customHeight="1" x14ac:dyDescent="0.25">
      <c r="A22" s="115"/>
      <c r="B22" s="116"/>
      <c r="C22" s="1196"/>
      <c r="D22" s="117"/>
    </row>
    <row r="23" spans="1:4" ht="19.899999999999999" customHeight="1" x14ac:dyDescent="0.25">
      <c r="A23" s="115"/>
      <c r="B23" s="116"/>
      <c r="C23" s="1196"/>
      <c r="D23" s="117"/>
    </row>
    <row r="24" spans="1:4" ht="19.899999999999999" customHeight="1" x14ac:dyDescent="0.25">
      <c r="A24" s="115"/>
      <c r="B24" s="116"/>
      <c r="C24" s="1196"/>
      <c r="D24" s="117"/>
    </row>
    <row r="25" spans="1:4" ht="19.899999999999999" customHeight="1" x14ac:dyDescent="0.25">
      <c r="A25" s="115"/>
      <c r="B25" s="116"/>
      <c r="C25" s="1196"/>
      <c r="D25" s="117"/>
    </row>
    <row r="26" spans="1:4" ht="19.899999999999999" customHeight="1" x14ac:dyDescent="0.25">
      <c r="A26" s="115"/>
      <c r="B26" s="116"/>
      <c r="C26" s="1196"/>
      <c r="D26" s="117"/>
    </row>
    <row r="27" spans="1:4" ht="19.899999999999999" customHeight="1" x14ac:dyDescent="0.25">
      <c r="A27" s="115"/>
      <c r="B27" s="116"/>
      <c r="C27" s="1196"/>
      <c r="D27" s="117"/>
    </row>
    <row r="28" spans="1:4" ht="19.899999999999999" customHeight="1" x14ac:dyDescent="0.25">
      <c r="A28" s="115"/>
      <c r="B28" s="116"/>
      <c r="C28" s="1196"/>
      <c r="D28" s="117"/>
    </row>
    <row r="29" spans="1:4" ht="19.899999999999999" customHeight="1" x14ac:dyDescent="0.25">
      <c r="A29" s="115"/>
      <c r="B29" s="116"/>
      <c r="C29" s="1196"/>
      <c r="D29" s="117"/>
    </row>
    <row r="30" spans="1:4" ht="19.899999999999999" customHeight="1" x14ac:dyDescent="0.25">
      <c r="A30" s="115"/>
      <c r="B30" s="116"/>
      <c r="C30" s="1196"/>
      <c r="D30" s="117"/>
    </row>
    <row r="31" spans="1:4" ht="19.899999999999999" customHeight="1" x14ac:dyDescent="0.25">
      <c r="A31" s="115"/>
      <c r="B31" s="116"/>
      <c r="C31" s="1196"/>
      <c r="D31" s="117"/>
    </row>
    <row r="32" spans="1:4" ht="19.899999999999999" customHeight="1" x14ac:dyDescent="0.25">
      <c r="A32" s="115"/>
      <c r="B32" s="116"/>
      <c r="C32" s="1196"/>
      <c r="D32" s="117"/>
    </row>
    <row r="33" spans="1:4" ht="19.899999999999999" customHeight="1" x14ac:dyDescent="0.25">
      <c r="A33" s="115"/>
      <c r="B33" s="116"/>
      <c r="C33" s="1196"/>
      <c r="D33" s="117"/>
    </row>
    <row r="34" spans="1:4" ht="19.899999999999999" customHeight="1" x14ac:dyDescent="0.25">
      <c r="A34" s="115"/>
      <c r="B34" s="116"/>
      <c r="C34" s="1196"/>
      <c r="D34" s="117"/>
    </row>
    <row r="35" spans="1:4" ht="19.899999999999999" customHeight="1" x14ac:dyDescent="0.25">
      <c r="A35" s="115"/>
      <c r="B35" s="116"/>
      <c r="C35" s="1196"/>
      <c r="D35" s="117"/>
    </row>
    <row r="36" spans="1:4" ht="19.899999999999999" customHeight="1" x14ac:dyDescent="0.25">
      <c r="A36" s="115"/>
      <c r="B36" s="116"/>
      <c r="C36" s="1196"/>
      <c r="D36" s="117"/>
    </row>
    <row r="37" spans="1:4" ht="19.899999999999999" customHeight="1" x14ac:dyDescent="0.25">
      <c r="A37" s="105"/>
      <c r="B37" s="116"/>
      <c r="C37" s="1196"/>
      <c r="D37" s="117"/>
    </row>
    <row r="38" spans="1:4" ht="19.899999999999999" customHeight="1" thickBot="1" x14ac:dyDescent="0.3">
      <c r="A38" s="118"/>
      <c r="B38" s="1197" t="s">
        <v>823</v>
      </c>
      <c r="C38" s="1198">
        <f>SUM(C7:C37)</f>
        <v>0</v>
      </c>
      <c r="D38" s="1199"/>
    </row>
    <row r="39" spans="1:4" ht="19.899999999999999" customHeight="1" thickTop="1" x14ac:dyDescent="0.25">
      <c r="A39" s="105"/>
      <c r="B39" s="100"/>
      <c r="C39" s="100"/>
      <c r="D39" s="106"/>
    </row>
    <row r="40" spans="1:4" ht="19.899999999999999" customHeight="1" x14ac:dyDescent="0.2">
      <c r="A40" s="1246" t="s">
        <v>1075</v>
      </c>
      <c r="B40" s="1247"/>
      <c r="C40" s="1247"/>
      <c r="D40" s="1248"/>
    </row>
    <row r="41" spans="1:4" ht="19.899999999999999" customHeight="1" thickBot="1" x14ac:dyDescent="0.25">
      <c r="A41" s="1249"/>
      <c r="B41" s="1250"/>
      <c r="C41" s="1250"/>
      <c r="D41" s="1251"/>
    </row>
    <row r="42" spans="1:4" ht="15.75" x14ac:dyDescent="0.25">
      <c r="A42" s="100"/>
      <c r="B42" s="100"/>
      <c r="C42" s="100"/>
      <c r="D42" s="100"/>
    </row>
    <row r="43" spans="1:4" ht="15.75" x14ac:dyDescent="0.25">
      <c r="A43" s="100"/>
      <c r="B43" s="100"/>
      <c r="C43" s="100"/>
      <c r="D43" s="100"/>
    </row>
    <row r="44" spans="1:4" ht="15.75" x14ac:dyDescent="0.25">
      <c r="A44" s="5"/>
      <c r="B44" s="5"/>
      <c r="C44" s="5"/>
      <c r="D44" s="5"/>
    </row>
  </sheetData>
  <mergeCells count="4">
    <mergeCell ref="A4:D4"/>
    <mergeCell ref="A40:D41"/>
    <mergeCell ref="A3:D3"/>
    <mergeCell ref="A2:D2"/>
  </mergeCells>
  <pageMargins left="0.5" right="0.25" top="0.25" bottom="0.25" header="0.5" footer="0.5"/>
  <pageSetup paperSize="5" fitToHeight="2" orientation="landscape"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sheetPr>
  <dimension ref="A1:D172"/>
  <sheetViews>
    <sheetView showGridLines="0" zoomScaleNormal="100" workbookViewId="0">
      <pane xSplit="1" ySplit="3" topLeftCell="B4" activePane="bottomRight" state="frozen"/>
      <selection pane="topRight" activeCell="B1" sqref="B1"/>
      <selection pane="bottomLeft" activeCell="A4" sqref="A4"/>
      <selection pane="bottomRight" activeCell="B4" sqref="B4"/>
    </sheetView>
  </sheetViews>
  <sheetFormatPr defaultColWidth="6.77734375" defaultRowHeight="15" x14ac:dyDescent="0.2"/>
  <cols>
    <col min="1" max="1" width="15.77734375" customWidth="1"/>
    <col min="2" max="2" width="40.77734375" customWidth="1"/>
    <col min="3" max="4" width="15.77734375" style="64" customWidth="1"/>
  </cols>
  <sheetData>
    <row r="1" spans="1:4" ht="13.5" customHeight="1" thickBot="1" x14ac:dyDescent="0.3">
      <c r="A1" s="5"/>
      <c r="B1" s="6"/>
      <c r="C1" s="71"/>
      <c r="D1" s="71"/>
    </row>
    <row r="2" spans="1:4" ht="24.75" customHeight="1" thickBot="1" x14ac:dyDescent="0.3">
      <c r="A2" s="154" t="s">
        <v>38</v>
      </c>
      <c r="B2" s="155"/>
      <c r="C2" s="156"/>
      <c r="D2" s="157"/>
    </row>
    <row r="3" spans="1:4" ht="31.9" customHeight="1" x14ac:dyDescent="0.25">
      <c r="A3" s="158" t="s">
        <v>39</v>
      </c>
      <c r="B3" s="159" t="s">
        <v>40</v>
      </c>
      <c r="C3" s="160" t="s">
        <v>41</v>
      </c>
      <c r="D3" s="161" t="s">
        <v>42</v>
      </c>
    </row>
    <row r="4" spans="1:4" ht="30" customHeight="1" x14ac:dyDescent="0.25">
      <c r="A4" s="162">
        <v>310000</v>
      </c>
      <c r="B4" s="163" t="s">
        <v>949</v>
      </c>
      <c r="C4" s="164"/>
      <c r="D4" s="165"/>
    </row>
    <row r="5" spans="1:4" ht="15.75" x14ac:dyDescent="0.25">
      <c r="A5" s="166">
        <v>312000</v>
      </c>
      <c r="B5" s="167" t="s">
        <v>43</v>
      </c>
      <c r="C5" s="168"/>
      <c r="D5" s="169"/>
    </row>
    <row r="6" spans="1:4" ht="15.75" x14ac:dyDescent="0.25">
      <c r="A6" s="170">
        <v>314140</v>
      </c>
      <c r="B6" s="171" t="s">
        <v>44</v>
      </c>
      <c r="C6" s="172"/>
      <c r="D6" s="173"/>
    </row>
    <row r="7" spans="1:4" ht="15.75" x14ac:dyDescent="0.25">
      <c r="A7" s="174">
        <v>314200</v>
      </c>
      <c r="B7" s="171" t="s">
        <v>45</v>
      </c>
      <c r="C7" s="172"/>
      <c r="D7" s="173"/>
    </row>
    <row r="8" spans="1:4" ht="15.75" x14ac:dyDescent="0.25">
      <c r="A8" s="175">
        <v>316100</v>
      </c>
      <c r="B8" s="176" t="s">
        <v>46</v>
      </c>
      <c r="C8" s="164"/>
      <c r="D8" s="177"/>
    </row>
    <row r="9" spans="1:4" ht="15.75" x14ac:dyDescent="0.25">
      <c r="A9" s="178"/>
      <c r="B9" s="179"/>
      <c r="C9" s="164"/>
      <c r="D9" s="177"/>
    </row>
    <row r="10" spans="1:4" ht="15.75" x14ac:dyDescent="0.25">
      <c r="A10" s="180" t="s">
        <v>47</v>
      </c>
      <c r="B10" s="179" t="s">
        <v>48</v>
      </c>
      <c r="C10" s="164">
        <f>SUM(C5:C9)</f>
        <v>0</v>
      </c>
      <c r="D10" s="177">
        <f>SUM(D5:D9)</f>
        <v>0</v>
      </c>
    </row>
    <row r="11" spans="1:4" ht="15.75" x14ac:dyDescent="0.25">
      <c r="A11" s="181">
        <v>320000</v>
      </c>
      <c r="B11" s="182" t="s">
        <v>49</v>
      </c>
      <c r="C11" s="183"/>
      <c r="D11" s="165"/>
    </row>
    <row r="12" spans="1:4" ht="15.75" x14ac:dyDescent="0.25">
      <c r="A12" s="184"/>
      <c r="B12" s="185"/>
      <c r="C12" s="168"/>
      <c r="D12" s="186"/>
    </row>
    <row r="13" spans="1:4" ht="15.75" x14ac:dyDescent="0.25">
      <c r="A13" s="184"/>
      <c r="B13" s="187"/>
      <c r="C13" s="168"/>
      <c r="D13" s="186"/>
    </row>
    <row r="14" spans="1:4" ht="15.75" x14ac:dyDescent="0.25">
      <c r="A14" s="170"/>
      <c r="B14" s="171"/>
      <c r="C14" s="172"/>
      <c r="D14" s="188"/>
    </row>
    <row r="15" spans="1:4" ht="15.75" x14ac:dyDescent="0.25">
      <c r="A15" s="170"/>
      <c r="B15" s="171"/>
      <c r="C15" s="172"/>
      <c r="D15" s="188"/>
    </row>
    <row r="16" spans="1:4" ht="15.75" x14ac:dyDescent="0.25">
      <c r="A16" s="170"/>
      <c r="B16" s="171"/>
      <c r="C16" s="172"/>
      <c r="D16" s="188"/>
    </row>
    <row r="17" spans="1:4" ht="15.75" x14ac:dyDescent="0.25">
      <c r="A17" s="170"/>
      <c r="B17" s="171"/>
      <c r="C17" s="172"/>
      <c r="D17" s="188"/>
    </row>
    <row r="18" spans="1:4" ht="15.75" x14ac:dyDescent="0.25">
      <c r="A18" s="170"/>
      <c r="B18" s="171"/>
      <c r="C18" s="172"/>
      <c r="D18" s="188"/>
    </row>
    <row r="19" spans="1:4" ht="15.75" x14ac:dyDescent="0.25">
      <c r="A19" s="178">
        <v>322000</v>
      </c>
      <c r="B19" s="182" t="s">
        <v>50</v>
      </c>
      <c r="C19" s="183"/>
      <c r="D19" s="165"/>
    </row>
    <row r="20" spans="1:4" ht="15.75" x14ac:dyDescent="0.25">
      <c r="A20" s="189">
        <v>10</v>
      </c>
      <c r="B20" s="187" t="s">
        <v>51</v>
      </c>
      <c r="C20" s="190"/>
      <c r="D20" s="186"/>
    </row>
    <row r="21" spans="1:4" ht="15.75" x14ac:dyDescent="0.25">
      <c r="A21" s="170">
        <v>20</v>
      </c>
      <c r="B21" s="171" t="s">
        <v>52</v>
      </c>
      <c r="C21" s="172"/>
      <c r="D21" s="188"/>
    </row>
    <row r="22" spans="1:4" ht="15.75" x14ac:dyDescent="0.25">
      <c r="A22" s="170"/>
      <c r="B22" s="171"/>
      <c r="C22" s="172"/>
      <c r="D22" s="188"/>
    </row>
    <row r="23" spans="1:4" ht="15.75" x14ac:dyDescent="0.25">
      <c r="A23" s="170"/>
      <c r="B23" s="171"/>
      <c r="C23" s="172"/>
      <c r="D23" s="188"/>
    </row>
    <row r="24" spans="1:4" ht="15.75" x14ac:dyDescent="0.25">
      <c r="A24" s="178">
        <v>323000</v>
      </c>
      <c r="B24" s="182" t="s">
        <v>53</v>
      </c>
      <c r="C24" s="183"/>
      <c r="D24" s="165"/>
    </row>
    <row r="25" spans="1:4" ht="15.75" x14ac:dyDescent="0.25">
      <c r="A25" s="189">
        <v>10</v>
      </c>
      <c r="B25" s="187" t="s">
        <v>54</v>
      </c>
      <c r="C25" s="190"/>
      <c r="D25" s="186"/>
    </row>
    <row r="26" spans="1:4" ht="15.75" x14ac:dyDescent="0.25">
      <c r="A26" s="170">
        <v>30</v>
      </c>
      <c r="B26" s="171" t="s">
        <v>55</v>
      </c>
      <c r="C26" s="172"/>
      <c r="D26" s="188"/>
    </row>
    <row r="27" spans="1:4" ht="15.75" x14ac:dyDescent="0.25">
      <c r="A27" s="170">
        <v>40</v>
      </c>
      <c r="B27" s="171" t="s">
        <v>56</v>
      </c>
      <c r="C27" s="172"/>
      <c r="D27" s="188"/>
    </row>
    <row r="28" spans="1:4" ht="15.75" x14ac:dyDescent="0.25">
      <c r="A28" s="170">
        <v>50</v>
      </c>
      <c r="B28" s="171" t="s">
        <v>57</v>
      </c>
      <c r="C28" s="172"/>
      <c r="D28" s="188"/>
    </row>
    <row r="29" spans="1:4" ht="15.75" x14ac:dyDescent="0.25">
      <c r="A29" s="170"/>
      <c r="B29" s="171"/>
      <c r="C29" s="172"/>
      <c r="D29" s="188"/>
    </row>
    <row r="30" spans="1:4" ht="15.75" x14ac:dyDescent="0.25">
      <c r="A30" s="180" t="s">
        <v>47</v>
      </c>
      <c r="B30" s="171" t="s">
        <v>58</v>
      </c>
      <c r="C30" s="172">
        <f>SUM(C12:C29)</f>
        <v>0</v>
      </c>
      <c r="D30" s="188">
        <f>SUM(D12:D29)</f>
        <v>0</v>
      </c>
    </row>
    <row r="31" spans="1:4" ht="15.75" x14ac:dyDescent="0.25">
      <c r="A31" s="181">
        <v>330000</v>
      </c>
      <c r="B31" s="182" t="s">
        <v>59</v>
      </c>
      <c r="C31" s="183"/>
      <c r="D31" s="165"/>
    </row>
    <row r="32" spans="1:4" ht="15.75" x14ac:dyDescent="0.25">
      <c r="A32" s="184">
        <v>331000</v>
      </c>
      <c r="B32" s="185" t="s">
        <v>60</v>
      </c>
      <c r="C32" s="190"/>
      <c r="D32" s="186"/>
    </row>
    <row r="33" spans="1:4" ht="15.75" x14ac:dyDescent="0.25">
      <c r="A33" s="170"/>
      <c r="B33" s="171"/>
      <c r="C33" s="172"/>
      <c r="D33" s="188"/>
    </row>
    <row r="34" spans="1:4" ht="15.75" x14ac:dyDescent="0.25">
      <c r="A34" s="191"/>
      <c r="B34" s="187"/>
      <c r="C34" s="190"/>
      <c r="D34" s="186"/>
    </row>
    <row r="35" spans="1:4" ht="15.75" x14ac:dyDescent="0.25">
      <c r="A35" s="178">
        <v>333000</v>
      </c>
      <c r="B35" s="182" t="s">
        <v>61</v>
      </c>
      <c r="C35" s="183"/>
      <c r="D35" s="165"/>
    </row>
    <row r="36" spans="1:4" ht="15.75" x14ac:dyDescent="0.25">
      <c r="A36" s="189">
        <v>20</v>
      </c>
      <c r="B36" s="187" t="s">
        <v>62</v>
      </c>
      <c r="C36" s="190"/>
      <c r="D36" s="186"/>
    </row>
    <row r="37" spans="1:4" ht="15.75" x14ac:dyDescent="0.25">
      <c r="A37" s="170">
        <v>40</v>
      </c>
      <c r="B37" s="171" t="s">
        <v>63</v>
      </c>
      <c r="C37" s="172"/>
      <c r="D37" s="188"/>
    </row>
    <row r="38" spans="1:4" ht="15.75" x14ac:dyDescent="0.25">
      <c r="A38" s="170">
        <v>70</v>
      </c>
      <c r="B38" s="171" t="s">
        <v>64</v>
      </c>
      <c r="C38" s="172"/>
      <c r="D38" s="188"/>
    </row>
    <row r="39" spans="1:4" ht="15.75" x14ac:dyDescent="0.25">
      <c r="A39" s="170"/>
      <c r="B39" s="171"/>
      <c r="C39" s="172"/>
      <c r="D39" s="188"/>
    </row>
    <row r="40" spans="1:4" ht="15.75" x14ac:dyDescent="0.25">
      <c r="A40" s="170">
        <v>334000</v>
      </c>
      <c r="B40" s="192" t="s">
        <v>65</v>
      </c>
      <c r="C40" s="172"/>
      <c r="D40" s="188"/>
    </row>
    <row r="41" spans="1:4" ht="15.75" x14ac:dyDescent="0.25">
      <c r="A41" s="170"/>
      <c r="B41" s="171"/>
      <c r="C41" s="172"/>
      <c r="D41" s="188"/>
    </row>
    <row r="42" spans="1:4" ht="15.75" x14ac:dyDescent="0.25">
      <c r="A42" s="170"/>
      <c r="B42" s="171"/>
      <c r="C42" s="172"/>
      <c r="D42" s="188"/>
    </row>
    <row r="43" spans="1:4" ht="15.75" x14ac:dyDescent="0.25">
      <c r="A43" s="178">
        <v>335000</v>
      </c>
      <c r="B43" s="182" t="s">
        <v>66</v>
      </c>
      <c r="C43" s="183"/>
      <c r="D43" s="165"/>
    </row>
    <row r="44" spans="1:4" ht="15.75" x14ac:dyDescent="0.25">
      <c r="A44" s="174">
        <v>25</v>
      </c>
      <c r="B44" s="171" t="s">
        <v>67</v>
      </c>
      <c r="C44" s="168"/>
      <c r="D44" s="186"/>
    </row>
    <row r="45" spans="1:4" ht="15.75" x14ac:dyDescent="0.25">
      <c r="A45" s="174">
        <v>60</v>
      </c>
      <c r="B45" s="171" t="s">
        <v>68</v>
      </c>
      <c r="C45" s="193"/>
      <c r="D45" s="188"/>
    </row>
    <row r="46" spans="1:4" ht="15.75" x14ac:dyDescent="0.25">
      <c r="A46" s="174">
        <v>65</v>
      </c>
      <c r="B46" s="171" t="s">
        <v>69</v>
      </c>
      <c r="C46" s="193"/>
      <c r="D46" s="188"/>
    </row>
    <row r="47" spans="1:4" ht="15.75" x14ac:dyDescent="0.25">
      <c r="A47" s="174">
        <v>80</v>
      </c>
      <c r="B47" s="171" t="s">
        <v>70</v>
      </c>
      <c r="C47" s="193"/>
      <c r="D47" s="188"/>
    </row>
    <row r="48" spans="1:4" ht="15.75" x14ac:dyDescent="0.25">
      <c r="A48" s="174">
        <v>95</v>
      </c>
      <c r="B48" s="171" t="s">
        <v>71</v>
      </c>
      <c r="C48" s="193"/>
      <c r="D48" s="188"/>
    </row>
    <row r="49" spans="1:4" ht="15.75" x14ac:dyDescent="0.25">
      <c r="A49" s="174">
        <v>100</v>
      </c>
      <c r="B49" s="171" t="s">
        <v>72</v>
      </c>
      <c r="C49" s="193"/>
      <c r="D49" s="188"/>
    </row>
    <row r="50" spans="1:4" ht="15.75" x14ac:dyDescent="0.25">
      <c r="A50" s="174">
        <v>110</v>
      </c>
      <c r="B50" s="171" t="s">
        <v>73</v>
      </c>
      <c r="C50" s="193"/>
      <c r="D50" s="188"/>
    </row>
    <row r="51" spans="1:4" ht="15.75" x14ac:dyDescent="0.25">
      <c r="A51" s="174">
        <v>120</v>
      </c>
      <c r="B51" s="171" t="s">
        <v>74</v>
      </c>
      <c r="C51" s="193"/>
      <c r="D51" s="188"/>
    </row>
    <row r="52" spans="1:4" ht="15.75" x14ac:dyDescent="0.25">
      <c r="A52" s="174">
        <v>210</v>
      </c>
      <c r="B52" s="171" t="s">
        <v>75</v>
      </c>
      <c r="C52" s="193"/>
      <c r="D52" s="188"/>
    </row>
    <row r="53" spans="1:4" ht="15.75" x14ac:dyDescent="0.25">
      <c r="A53" s="174">
        <v>230</v>
      </c>
      <c r="B53" s="171" t="s">
        <v>76</v>
      </c>
      <c r="C53" s="193"/>
      <c r="D53" s="188"/>
    </row>
    <row r="54" spans="1:4" ht="15.75" x14ac:dyDescent="0.25">
      <c r="A54" s="174"/>
      <c r="B54" s="171"/>
      <c r="C54" s="193"/>
      <c r="D54" s="188"/>
    </row>
    <row r="55" spans="1:4" ht="15.75" x14ac:dyDescent="0.25">
      <c r="A55" s="175"/>
      <c r="B55" s="176"/>
      <c r="C55" s="193"/>
      <c r="D55" s="188"/>
    </row>
    <row r="56" spans="1:4" ht="15.75" x14ac:dyDescent="0.25">
      <c r="A56" s="194"/>
      <c r="B56" s="195"/>
      <c r="C56" s="193"/>
      <c r="D56" s="188"/>
    </row>
    <row r="57" spans="1:4" ht="15.75" x14ac:dyDescent="0.25">
      <c r="A57" s="175"/>
      <c r="B57" s="176"/>
      <c r="C57" s="193"/>
      <c r="D57" s="188"/>
    </row>
    <row r="58" spans="1:4" ht="15.75" x14ac:dyDescent="0.25">
      <c r="A58" s="194"/>
      <c r="B58" s="195"/>
      <c r="C58" s="193"/>
      <c r="D58" s="188"/>
    </row>
    <row r="59" spans="1:4" ht="15.75" x14ac:dyDescent="0.25">
      <c r="A59" s="194"/>
      <c r="B59" s="195"/>
      <c r="C59" s="193"/>
      <c r="D59" s="188"/>
    </row>
    <row r="60" spans="1:4" ht="15.75" x14ac:dyDescent="0.25">
      <c r="A60" s="194"/>
      <c r="B60" s="195"/>
      <c r="C60" s="193"/>
      <c r="D60" s="188"/>
    </row>
    <row r="61" spans="1:4" ht="15.75" x14ac:dyDescent="0.25">
      <c r="A61" s="174"/>
      <c r="B61" s="171"/>
      <c r="C61" s="193"/>
      <c r="D61" s="188"/>
    </row>
    <row r="62" spans="1:4" ht="16.5" thickBot="1" x14ac:dyDescent="0.3">
      <c r="A62" s="196"/>
      <c r="B62" s="197"/>
      <c r="C62" s="198"/>
      <c r="D62" s="199"/>
    </row>
    <row r="63" spans="1:4" ht="15.75" x14ac:dyDescent="0.25">
      <c r="A63" s="200" t="s">
        <v>77</v>
      </c>
      <c r="B63" s="200"/>
      <c r="C63" s="201"/>
      <c r="D63" s="201"/>
    </row>
    <row r="64" spans="1:4" ht="29.25" customHeight="1" x14ac:dyDescent="0.25">
      <c r="A64" s="202" t="s">
        <v>1173</v>
      </c>
      <c r="B64" s="203"/>
      <c r="C64" s="204"/>
      <c r="D64" s="204"/>
    </row>
    <row r="65" spans="1:4" ht="15.75" x14ac:dyDescent="0.25">
      <c r="A65" s="6"/>
      <c r="B65" s="6"/>
      <c r="C65" s="71"/>
      <c r="D65" s="71"/>
    </row>
    <row r="66" spans="1:4" ht="15.75" x14ac:dyDescent="0.25">
      <c r="A66" s="9"/>
      <c r="B66" s="9"/>
      <c r="C66" s="61"/>
      <c r="D66" s="61"/>
    </row>
    <row r="67" spans="1:4" ht="15.75" x14ac:dyDescent="0.25">
      <c r="A67" s="9"/>
      <c r="B67" s="9"/>
      <c r="C67" s="61"/>
      <c r="D67" s="61"/>
    </row>
    <row r="68" spans="1:4" x14ac:dyDescent="0.2">
      <c r="A68" s="10"/>
      <c r="B68" s="10"/>
      <c r="C68" s="63"/>
      <c r="D68" s="63"/>
    </row>
    <row r="69" spans="1:4" x14ac:dyDescent="0.2">
      <c r="A69" s="10"/>
      <c r="B69" s="10"/>
      <c r="C69" s="63"/>
      <c r="D69" s="63"/>
    </row>
    <row r="70" spans="1:4" x14ac:dyDescent="0.2">
      <c r="A70" s="10"/>
      <c r="B70" s="10"/>
      <c r="C70" s="63"/>
      <c r="D70" s="63"/>
    </row>
    <row r="71" spans="1:4" x14ac:dyDescent="0.2">
      <c r="A71" s="10"/>
      <c r="B71" s="10"/>
      <c r="C71" s="63"/>
      <c r="D71" s="63"/>
    </row>
    <row r="72" spans="1:4" x14ac:dyDescent="0.2">
      <c r="A72" s="10"/>
      <c r="B72" s="10"/>
      <c r="C72" s="63"/>
      <c r="D72" s="63"/>
    </row>
    <row r="73" spans="1:4" x14ac:dyDescent="0.2">
      <c r="A73" s="10"/>
      <c r="B73" s="10"/>
      <c r="C73" s="63"/>
      <c r="D73" s="63"/>
    </row>
    <row r="74" spans="1:4" x14ac:dyDescent="0.2">
      <c r="A74" s="10"/>
      <c r="B74" s="10"/>
      <c r="C74" s="63"/>
      <c r="D74" s="63"/>
    </row>
    <row r="75" spans="1:4" x14ac:dyDescent="0.2">
      <c r="A75" s="10"/>
      <c r="B75" s="10"/>
      <c r="C75" s="63"/>
      <c r="D75" s="63"/>
    </row>
    <row r="76" spans="1:4" x14ac:dyDescent="0.2">
      <c r="A76" s="10"/>
      <c r="B76" s="10"/>
      <c r="C76" s="63"/>
      <c r="D76" s="63"/>
    </row>
    <row r="77" spans="1:4" x14ac:dyDescent="0.2">
      <c r="A77" s="10"/>
      <c r="B77" s="10"/>
      <c r="C77" s="63"/>
      <c r="D77" s="63"/>
    </row>
    <row r="78" spans="1:4" x14ac:dyDescent="0.2">
      <c r="A78" s="10"/>
      <c r="B78" s="10"/>
      <c r="C78" s="63"/>
      <c r="D78" s="63"/>
    </row>
    <row r="79" spans="1:4" x14ac:dyDescent="0.2">
      <c r="A79" s="10"/>
      <c r="B79" s="10"/>
      <c r="C79" s="63"/>
      <c r="D79" s="63"/>
    </row>
    <row r="80" spans="1:4" x14ac:dyDescent="0.2">
      <c r="A80" s="10"/>
      <c r="B80" s="10"/>
      <c r="C80" s="63"/>
      <c r="D80" s="63"/>
    </row>
    <row r="81" spans="1:4" x14ac:dyDescent="0.2">
      <c r="A81" s="10"/>
      <c r="B81" s="10"/>
      <c r="C81" s="63"/>
      <c r="D81" s="63"/>
    </row>
    <row r="82" spans="1:4" x14ac:dyDescent="0.2">
      <c r="A82" s="10"/>
      <c r="B82" s="10"/>
      <c r="C82" s="63"/>
      <c r="D82" s="63"/>
    </row>
    <row r="83" spans="1:4" x14ac:dyDescent="0.2">
      <c r="A83" s="10"/>
      <c r="B83" s="10"/>
      <c r="C83" s="63"/>
      <c r="D83" s="63"/>
    </row>
    <row r="84" spans="1:4" x14ac:dyDescent="0.2">
      <c r="A84" s="10"/>
      <c r="B84" s="10"/>
      <c r="C84" s="63"/>
      <c r="D84" s="63"/>
    </row>
    <row r="85" spans="1:4" x14ac:dyDescent="0.2">
      <c r="A85" s="10"/>
      <c r="B85" s="10"/>
      <c r="C85" s="63"/>
      <c r="D85" s="63"/>
    </row>
    <row r="86" spans="1:4" x14ac:dyDescent="0.2">
      <c r="A86" s="10"/>
      <c r="B86" s="10"/>
      <c r="C86" s="63"/>
      <c r="D86" s="63"/>
    </row>
    <row r="87" spans="1:4" x14ac:dyDescent="0.2">
      <c r="A87" s="10"/>
      <c r="B87" s="10"/>
      <c r="C87" s="63"/>
      <c r="D87" s="63"/>
    </row>
    <row r="88" spans="1:4" x14ac:dyDescent="0.2">
      <c r="A88" s="10"/>
      <c r="B88" s="10"/>
      <c r="C88" s="63"/>
      <c r="D88" s="63"/>
    </row>
    <row r="89" spans="1:4" x14ac:dyDescent="0.2">
      <c r="A89" s="10"/>
      <c r="B89" s="10"/>
      <c r="C89" s="63"/>
      <c r="D89" s="63"/>
    </row>
    <row r="90" spans="1:4" x14ac:dyDescent="0.2">
      <c r="A90" s="10"/>
      <c r="B90" s="10"/>
      <c r="C90" s="63"/>
      <c r="D90" s="63"/>
    </row>
    <row r="91" spans="1:4" x14ac:dyDescent="0.2">
      <c r="A91" s="10"/>
      <c r="B91" s="10"/>
      <c r="C91" s="63"/>
      <c r="D91" s="63"/>
    </row>
    <row r="92" spans="1:4" x14ac:dyDescent="0.2">
      <c r="A92" s="10"/>
      <c r="B92" s="10"/>
      <c r="C92" s="63"/>
      <c r="D92" s="63"/>
    </row>
    <row r="93" spans="1:4" x14ac:dyDescent="0.2">
      <c r="A93" s="10"/>
      <c r="B93" s="10"/>
      <c r="C93" s="63"/>
      <c r="D93" s="63"/>
    </row>
    <row r="94" spans="1:4" x14ac:dyDescent="0.2">
      <c r="A94" s="10"/>
      <c r="B94" s="10"/>
      <c r="C94" s="63"/>
      <c r="D94" s="63"/>
    </row>
    <row r="95" spans="1:4" x14ac:dyDescent="0.2">
      <c r="A95" s="10"/>
      <c r="B95" s="10"/>
      <c r="C95" s="63"/>
      <c r="D95" s="63"/>
    </row>
    <row r="96" spans="1:4" x14ac:dyDescent="0.2">
      <c r="A96" s="10"/>
      <c r="B96" s="10"/>
      <c r="C96" s="63"/>
      <c r="D96" s="63"/>
    </row>
    <row r="97" spans="1:4" x14ac:dyDescent="0.2">
      <c r="A97" s="10"/>
      <c r="B97" s="10"/>
      <c r="C97" s="63"/>
      <c r="D97" s="63"/>
    </row>
    <row r="98" spans="1:4" x14ac:dyDescent="0.2">
      <c r="A98" s="10"/>
      <c r="B98" s="10"/>
      <c r="C98" s="63"/>
      <c r="D98" s="63"/>
    </row>
    <row r="99" spans="1:4" x14ac:dyDescent="0.2">
      <c r="A99" s="10"/>
      <c r="B99" s="10"/>
      <c r="C99" s="63"/>
      <c r="D99" s="63"/>
    </row>
    <row r="100" spans="1:4" x14ac:dyDescent="0.2">
      <c r="A100" s="10"/>
      <c r="B100" s="10"/>
      <c r="C100" s="63"/>
      <c r="D100" s="63"/>
    </row>
    <row r="101" spans="1:4" x14ac:dyDescent="0.2">
      <c r="A101" s="10"/>
      <c r="B101" s="10"/>
      <c r="C101" s="63"/>
      <c r="D101" s="63"/>
    </row>
    <row r="102" spans="1:4" x14ac:dyDescent="0.2">
      <c r="A102" s="10"/>
      <c r="B102" s="10"/>
      <c r="C102" s="63"/>
      <c r="D102" s="63"/>
    </row>
    <row r="103" spans="1:4" x14ac:dyDescent="0.2">
      <c r="A103" s="10"/>
      <c r="B103" s="10"/>
      <c r="C103" s="63"/>
      <c r="D103" s="63"/>
    </row>
    <row r="104" spans="1:4" x14ac:dyDescent="0.2">
      <c r="A104" s="10"/>
      <c r="B104" s="10"/>
      <c r="C104" s="63"/>
      <c r="D104" s="63"/>
    </row>
    <row r="105" spans="1:4" x14ac:dyDescent="0.2">
      <c r="A105" s="10"/>
      <c r="B105" s="10"/>
      <c r="C105" s="63"/>
      <c r="D105" s="63"/>
    </row>
    <row r="106" spans="1:4" x14ac:dyDescent="0.2">
      <c r="A106" s="10"/>
      <c r="B106" s="10"/>
      <c r="C106" s="63"/>
      <c r="D106" s="63"/>
    </row>
    <row r="107" spans="1:4" x14ac:dyDescent="0.2">
      <c r="A107" s="10"/>
      <c r="B107" s="10"/>
      <c r="C107" s="63"/>
      <c r="D107" s="63"/>
    </row>
    <row r="108" spans="1:4" x14ac:dyDescent="0.2">
      <c r="A108" s="10"/>
      <c r="B108" s="10"/>
      <c r="C108" s="63"/>
      <c r="D108" s="63"/>
    </row>
    <row r="109" spans="1:4" x14ac:dyDescent="0.2">
      <c r="A109" s="10"/>
      <c r="B109" s="10"/>
      <c r="C109" s="63"/>
      <c r="D109" s="63"/>
    </row>
    <row r="110" spans="1:4" x14ac:dyDescent="0.2">
      <c r="A110" s="10"/>
      <c r="B110" s="10"/>
      <c r="C110" s="63"/>
      <c r="D110" s="63"/>
    </row>
    <row r="111" spans="1:4" x14ac:dyDescent="0.2">
      <c r="A111" s="10"/>
      <c r="B111" s="10"/>
      <c r="C111" s="63"/>
      <c r="D111" s="63"/>
    </row>
    <row r="112" spans="1:4" x14ac:dyDescent="0.2">
      <c r="A112" s="10"/>
      <c r="B112" s="10"/>
      <c r="C112" s="63"/>
      <c r="D112" s="63"/>
    </row>
    <row r="113" spans="1:4" x14ac:dyDescent="0.2">
      <c r="A113" s="10"/>
      <c r="B113" s="10"/>
      <c r="C113" s="63"/>
      <c r="D113" s="63"/>
    </row>
    <row r="114" spans="1:4" x14ac:dyDescent="0.2">
      <c r="A114" s="10"/>
      <c r="B114" s="10"/>
      <c r="C114" s="63"/>
      <c r="D114" s="63"/>
    </row>
    <row r="115" spans="1:4" x14ac:dyDescent="0.2">
      <c r="A115" s="10"/>
      <c r="B115" s="10"/>
      <c r="C115" s="63"/>
      <c r="D115" s="63"/>
    </row>
    <row r="116" spans="1:4" x14ac:dyDescent="0.2">
      <c r="A116" s="10"/>
      <c r="B116" s="10"/>
      <c r="C116" s="63"/>
      <c r="D116" s="63"/>
    </row>
    <row r="117" spans="1:4" x14ac:dyDescent="0.2">
      <c r="A117" s="10"/>
      <c r="B117" s="10"/>
      <c r="C117" s="63"/>
      <c r="D117" s="63"/>
    </row>
    <row r="118" spans="1:4" x14ac:dyDescent="0.2">
      <c r="A118" s="10"/>
      <c r="B118" s="10"/>
      <c r="C118" s="63"/>
      <c r="D118" s="63"/>
    </row>
    <row r="119" spans="1:4" x14ac:dyDescent="0.2">
      <c r="A119" s="10"/>
      <c r="B119" s="10"/>
      <c r="C119" s="63"/>
      <c r="D119" s="63"/>
    </row>
    <row r="120" spans="1:4" x14ac:dyDescent="0.2">
      <c r="A120" s="10"/>
      <c r="B120" s="10"/>
      <c r="C120" s="63"/>
      <c r="D120" s="63"/>
    </row>
    <row r="121" spans="1:4" x14ac:dyDescent="0.2">
      <c r="A121" s="10"/>
      <c r="B121" s="10"/>
      <c r="C121" s="63"/>
      <c r="D121" s="63"/>
    </row>
    <row r="122" spans="1:4" x14ac:dyDescent="0.2">
      <c r="A122" s="10"/>
      <c r="B122" s="10"/>
      <c r="C122" s="63"/>
      <c r="D122" s="63"/>
    </row>
    <row r="123" spans="1:4" x14ac:dyDescent="0.2">
      <c r="A123" s="10"/>
      <c r="B123" s="10"/>
      <c r="C123" s="63"/>
      <c r="D123" s="63"/>
    </row>
    <row r="124" spans="1:4" x14ac:dyDescent="0.2">
      <c r="A124" s="10"/>
      <c r="B124" s="10"/>
      <c r="C124" s="63"/>
      <c r="D124" s="63"/>
    </row>
    <row r="125" spans="1:4" x14ac:dyDescent="0.2">
      <c r="A125" s="10"/>
      <c r="B125" s="10"/>
      <c r="C125" s="63"/>
      <c r="D125" s="63"/>
    </row>
    <row r="126" spans="1:4" x14ac:dyDescent="0.2">
      <c r="A126" s="10"/>
      <c r="B126" s="10"/>
      <c r="C126" s="63"/>
      <c r="D126" s="63"/>
    </row>
    <row r="127" spans="1:4" x14ac:dyDescent="0.2">
      <c r="A127" s="10"/>
      <c r="B127" s="10"/>
      <c r="C127" s="63"/>
      <c r="D127" s="63"/>
    </row>
    <row r="128" spans="1:4" x14ac:dyDescent="0.2">
      <c r="A128" s="10"/>
      <c r="B128" s="10"/>
      <c r="C128" s="63"/>
      <c r="D128" s="63"/>
    </row>
    <row r="129" spans="1:4" x14ac:dyDescent="0.2">
      <c r="A129" s="10"/>
      <c r="B129" s="10"/>
      <c r="C129" s="63"/>
      <c r="D129" s="63"/>
    </row>
    <row r="130" spans="1:4" x14ac:dyDescent="0.2">
      <c r="A130" s="10"/>
      <c r="B130" s="10"/>
      <c r="C130" s="63"/>
      <c r="D130" s="63"/>
    </row>
    <row r="131" spans="1:4" x14ac:dyDescent="0.2">
      <c r="A131" s="10"/>
      <c r="B131" s="10"/>
      <c r="C131" s="63"/>
      <c r="D131" s="63"/>
    </row>
    <row r="132" spans="1:4" x14ac:dyDescent="0.2">
      <c r="A132" s="10"/>
      <c r="B132" s="10"/>
      <c r="C132" s="63"/>
      <c r="D132" s="63"/>
    </row>
    <row r="133" spans="1:4" x14ac:dyDescent="0.2">
      <c r="A133" s="10"/>
      <c r="B133" s="10"/>
      <c r="C133" s="63"/>
      <c r="D133" s="63"/>
    </row>
    <row r="134" spans="1:4" x14ac:dyDescent="0.2">
      <c r="A134" s="10"/>
      <c r="B134" s="10"/>
      <c r="C134" s="63"/>
      <c r="D134" s="63"/>
    </row>
    <row r="135" spans="1:4" x14ac:dyDescent="0.2">
      <c r="A135" s="10"/>
      <c r="B135" s="10"/>
      <c r="C135" s="63"/>
      <c r="D135" s="63"/>
    </row>
    <row r="136" spans="1:4" x14ac:dyDescent="0.2">
      <c r="A136" s="10"/>
      <c r="B136" s="10"/>
      <c r="C136" s="63"/>
      <c r="D136" s="63"/>
    </row>
    <row r="137" spans="1:4" x14ac:dyDescent="0.2">
      <c r="A137" s="10"/>
      <c r="B137" s="10"/>
      <c r="C137" s="63"/>
      <c r="D137" s="63"/>
    </row>
    <row r="138" spans="1:4" x14ac:dyDescent="0.2">
      <c r="A138" s="10"/>
      <c r="B138" s="10"/>
      <c r="C138" s="63"/>
      <c r="D138" s="63"/>
    </row>
    <row r="139" spans="1:4" x14ac:dyDescent="0.2">
      <c r="A139" s="10"/>
      <c r="B139" s="10"/>
      <c r="C139" s="63"/>
      <c r="D139" s="63"/>
    </row>
    <row r="140" spans="1:4" x14ac:dyDescent="0.2">
      <c r="A140" s="10"/>
      <c r="B140" s="10"/>
      <c r="C140" s="63"/>
      <c r="D140" s="63"/>
    </row>
    <row r="141" spans="1:4" x14ac:dyDescent="0.2">
      <c r="A141" s="10"/>
      <c r="B141" s="10"/>
      <c r="C141" s="63"/>
      <c r="D141" s="63"/>
    </row>
    <row r="142" spans="1:4" x14ac:dyDescent="0.2">
      <c r="A142" s="10"/>
      <c r="B142" s="10"/>
      <c r="C142" s="63"/>
      <c r="D142" s="63"/>
    </row>
    <row r="143" spans="1:4" x14ac:dyDescent="0.2">
      <c r="A143" s="10"/>
      <c r="B143" s="10"/>
      <c r="C143" s="63"/>
      <c r="D143" s="63"/>
    </row>
    <row r="144" spans="1:4" x14ac:dyDescent="0.2">
      <c r="A144" s="10"/>
      <c r="B144" s="10"/>
      <c r="C144" s="63"/>
      <c r="D144" s="63"/>
    </row>
    <row r="145" spans="1:4" x14ac:dyDescent="0.2">
      <c r="A145" s="10"/>
      <c r="B145" s="10"/>
      <c r="C145" s="63"/>
      <c r="D145" s="63"/>
    </row>
    <row r="146" spans="1:4" x14ac:dyDescent="0.2">
      <c r="A146" s="10"/>
      <c r="B146" s="10"/>
      <c r="C146" s="63"/>
      <c r="D146" s="63"/>
    </row>
    <row r="147" spans="1:4" x14ac:dyDescent="0.2">
      <c r="A147" s="10"/>
      <c r="B147" s="10"/>
      <c r="C147" s="63"/>
      <c r="D147" s="63"/>
    </row>
    <row r="148" spans="1:4" x14ac:dyDescent="0.2">
      <c r="A148" s="10"/>
      <c r="B148" s="10"/>
      <c r="C148" s="63"/>
      <c r="D148" s="63"/>
    </row>
    <row r="149" spans="1:4" x14ac:dyDescent="0.2">
      <c r="A149" s="10"/>
      <c r="B149" s="10"/>
      <c r="C149" s="63"/>
      <c r="D149" s="63"/>
    </row>
    <row r="150" spans="1:4" x14ac:dyDescent="0.2">
      <c r="A150" s="10"/>
      <c r="B150" s="10"/>
      <c r="C150" s="63"/>
      <c r="D150" s="63"/>
    </row>
    <row r="151" spans="1:4" x14ac:dyDescent="0.2">
      <c r="A151" s="10"/>
      <c r="B151" s="10"/>
      <c r="C151" s="63"/>
      <c r="D151" s="63"/>
    </row>
    <row r="152" spans="1:4" x14ac:dyDescent="0.2">
      <c r="A152" s="10"/>
      <c r="B152" s="10"/>
      <c r="C152" s="63"/>
      <c r="D152" s="63"/>
    </row>
    <row r="153" spans="1:4" x14ac:dyDescent="0.2">
      <c r="A153" s="10"/>
      <c r="B153" s="10"/>
      <c r="C153" s="63"/>
      <c r="D153" s="63"/>
    </row>
    <row r="154" spans="1:4" x14ac:dyDescent="0.2">
      <c r="A154" s="10"/>
      <c r="B154" s="10"/>
      <c r="C154" s="63"/>
      <c r="D154" s="63"/>
    </row>
    <row r="155" spans="1:4" x14ac:dyDescent="0.2">
      <c r="A155" s="10"/>
      <c r="B155" s="10"/>
      <c r="C155" s="63"/>
      <c r="D155" s="63"/>
    </row>
    <row r="156" spans="1:4" x14ac:dyDescent="0.2">
      <c r="A156" s="10"/>
      <c r="B156" s="10"/>
      <c r="C156" s="63"/>
      <c r="D156" s="63"/>
    </row>
    <row r="157" spans="1:4" x14ac:dyDescent="0.2">
      <c r="A157" s="10"/>
      <c r="B157" s="10"/>
      <c r="C157" s="63"/>
      <c r="D157" s="63"/>
    </row>
    <row r="158" spans="1:4" x14ac:dyDescent="0.2">
      <c r="A158" s="10"/>
      <c r="B158" s="10"/>
      <c r="C158" s="63"/>
      <c r="D158" s="63"/>
    </row>
    <row r="159" spans="1:4" x14ac:dyDescent="0.2">
      <c r="A159" s="10"/>
      <c r="B159" s="10"/>
      <c r="C159" s="63"/>
      <c r="D159" s="63"/>
    </row>
    <row r="160" spans="1:4" x14ac:dyDescent="0.2">
      <c r="A160" s="10"/>
      <c r="B160" s="10"/>
      <c r="C160" s="63"/>
      <c r="D160" s="63"/>
    </row>
    <row r="161" spans="1:4" x14ac:dyDescent="0.2">
      <c r="A161" s="10"/>
      <c r="B161" s="10"/>
      <c r="C161" s="63"/>
      <c r="D161" s="63"/>
    </row>
    <row r="162" spans="1:4" x14ac:dyDescent="0.2">
      <c r="A162" s="10"/>
      <c r="B162" s="10"/>
      <c r="C162" s="63"/>
      <c r="D162" s="63"/>
    </row>
    <row r="163" spans="1:4" x14ac:dyDescent="0.2">
      <c r="A163" s="10"/>
      <c r="B163" s="10"/>
      <c r="C163" s="63"/>
      <c r="D163" s="63"/>
    </row>
    <row r="164" spans="1:4" x14ac:dyDescent="0.2">
      <c r="A164" s="10"/>
      <c r="B164" s="10"/>
      <c r="C164" s="63"/>
      <c r="D164" s="63"/>
    </row>
    <row r="165" spans="1:4" x14ac:dyDescent="0.2">
      <c r="A165" s="10"/>
      <c r="B165" s="10"/>
      <c r="C165" s="63"/>
      <c r="D165" s="63"/>
    </row>
    <row r="166" spans="1:4" x14ac:dyDescent="0.2">
      <c r="A166" s="10"/>
      <c r="B166" s="10"/>
      <c r="C166" s="63"/>
      <c r="D166" s="63"/>
    </row>
    <row r="167" spans="1:4" x14ac:dyDescent="0.2">
      <c r="A167" s="10"/>
      <c r="B167" s="10"/>
      <c r="C167" s="63"/>
      <c r="D167" s="63"/>
    </row>
    <row r="168" spans="1:4" x14ac:dyDescent="0.2">
      <c r="A168" s="10"/>
      <c r="B168" s="10"/>
      <c r="C168" s="63"/>
      <c r="D168" s="63"/>
    </row>
    <row r="169" spans="1:4" x14ac:dyDescent="0.2">
      <c r="A169" s="10"/>
      <c r="B169" s="10"/>
      <c r="C169" s="63"/>
      <c r="D169" s="63"/>
    </row>
    <row r="170" spans="1:4" x14ac:dyDescent="0.2">
      <c r="A170" s="10"/>
      <c r="B170" s="10"/>
      <c r="C170" s="63"/>
      <c r="D170" s="63"/>
    </row>
    <row r="171" spans="1:4" x14ac:dyDescent="0.2">
      <c r="A171" s="10"/>
      <c r="B171" s="10"/>
      <c r="C171" s="63"/>
      <c r="D171" s="63"/>
    </row>
    <row r="172" spans="1:4" x14ac:dyDescent="0.2">
      <c r="A172" s="10"/>
      <c r="B172" s="10"/>
      <c r="C172" s="63"/>
      <c r="D172" s="63"/>
    </row>
  </sheetData>
  <phoneticPr fontId="0" type="noConversion"/>
  <pageMargins left="0.5" right="0.5" top="0.33300000000000002" bottom="0.66700000000000004" header="0.5" footer="0.5"/>
  <pageSetup paperSize="5" scale="88" orientation="portrait" r:id="rId1"/>
  <headerFooter alignWithMargins="0"/>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sheetPr>
  <dimension ref="A1:D65"/>
  <sheetViews>
    <sheetView showGridLines="0" zoomScaleNormal="100" workbookViewId="0">
      <pane xSplit="1" ySplit="3" topLeftCell="B4" activePane="bottomRight" state="frozen"/>
      <selection pane="topRight" activeCell="B1" sqref="B1"/>
      <selection pane="bottomLeft" activeCell="A4" sqref="A4"/>
      <selection pane="bottomRight" activeCell="B4" sqref="B4"/>
    </sheetView>
  </sheetViews>
  <sheetFormatPr defaultColWidth="7.5546875" defaultRowHeight="15" x14ac:dyDescent="0.2"/>
  <cols>
    <col min="1" max="1" width="15.77734375" customWidth="1"/>
    <col min="2" max="2" width="40.77734375" customWidth="1"/>
    <col min="3" max="3" width="16.109375" customWidth="1"/>
    <col min="4" max="4" width="14.44140625" customWidth="1"/>
  </cols>
  <sheetData>
    <row r="1" spans="1:4" ht="12.75" customHeight="1" thickBot="1" x14ac:dyDescent="0.25">
      <c r="A1" s="73"/>
      <c r="B1" s="43"/>
      <c r="C1" s="43"/>
      <c r="D1" s="43"/>
    </row>
    <row r="2" spans="1:4" ht="23.25" customHeight="1" thickBot="1" x14ac:dyDescent="0.3">
      <c r="A2" s="154" t="s">
        <v>38</v>
      </c>
      <c r="B2" s="231"/>
      <c r="C2" s="205"/>
      <c r="D2" s="206"/>
    </row>
    <row r="3" spans="1:4" ht="33" customHeight="1" thickBot="1" x14ac:dyDescent="0.3">
      <c r="A3" s="232" t="s">
        <v>39</v>
      </c>
      <c r="B3" s="233" t="s">
        <v>40</v>
      </c>
      <c r="C3" s="234" t="s">
        <v>41</v>
      </c>
      <c r="D3" s="235" t="s">
        <v>42</v>
      </c>
    </row>
    <row r="4" spans="1:4" ht="15.75" x14ac:dyDescent="0.25">
      <c r="A4" s="236" t="s">
        <v>78</v>
      </c>
      <c r="B4" s="237" t="s">
        <v>79</v>
      </c>
      <c r="C4" s="238"/>
      <c r="D4" s="239"/>
    </row>
    <row r="5" spans="1:4" ht="15.75" x14ac:dyDescent="0.25">
      <c r="A5" s="215">
        <v>338000</v>
      </c>
      <c r="B5" s="212" t="s">
        <v>80</v>
      </c>
      <c r="C5" s="217"/>
      <c r="D5" s="240"/>
    </row>
    <row r="6" spans="1:4" ht="15.75" x14ac:dyDescent="0.25">
      <c r="A6" s="194"/>
      <c r="B6" s="241"/>
      <c r="C6" s="219"/>
      <c r="D6" s="242"/>
    </row>
    <row r="7" spans="1:4" ht="15.75" x14ac:dyDescent="0.25">
      <c r="A7" s="194"/>
      <c r="B7" s="241"/>
      <c r="C7" s="219"/>
      <c r="D7" s="242"/>
    </row>
    <row r="8" spans="1:4" ht="15.75" x14ac:dyDescent="0.25">
      <c r="A8" s="175" t="s">
        <v>47</v>
      </c>
      <c r="B8" s="243" t="s">
        <v>81</v>
      </c>
      <c r="C8" s="221">
        <f>SUM('Page 12-Gen rev'!C32:C61)+C5+C6+C7</f>
        <v>0</v>
      </c>
      <c r="D8" s="222">
        <f>SUM('Page 12-Gen rev'!D32:D61)+D5+D6+D7</f>
        <v>0</v>
      </c>
    </row>
    <row r="9" spans="1:4" ht="15.75" x14ac:dyDescent="0.25">
      <c r="A9" s="244" t="s">
        <v>82</v>
      </c>
      <c r="B9" s="212" t="s">
        <v>83</v>
      </c>
      <c r="C9" s="217"/>
      <c r="D9" s="240"/>
    </row>
    <row r="10" spans="1:4" ht="15.75" x14ac:dyDescent="0.25">
      <c r="A10" s="215">
        <v>341000</v>
      </c>
      <c r="B10" s="212" t="s">
        <v>84</v>
      </c>
      <c r="C10" s="217"/>
      <c r="D10" s="240"/>
    </row>
    <row r="11" spans="1:4" ht="15.75" x14ac:dyDescent="0.25">
      <c r="A11" s="194">
        <v>10</v>
      </c>
      <c r="B11" s="241" t="s">
        <v>85</v>
      </c>
      <c r="C11" s="219"/>
      <c r="D11" s="242"/>
    </row>
    <row r="12" spans="1:4" ht="15.75" x14ac:dyDescent="0.25">
      <c r="A12" s="194">
        <v>20</v>
      </c>
      <c r="B12" s="245" t="s">
        <v>86</v>
      </c>
      <c r="C12" s="219"/>
      <c r="D12" s="242"/>
    </row>
    <row r="13" spans="1:4" ht="15.75" x14ac:dyDescent="0.25">
      <c r="A13" s="194">
        <v>41</v>
      </c>
      <c r="B13" s="241" t="s">
        <v>87</v>
      </c>
      <c r="C13" s="219"/>
      <c r="D13" s="242"/>
    </row>
    <row r="14" spans="1:4" ht="15.75" x14ac:dyDescent="0.25">
      <c r="A14" s="194">
        <v>42</v>
      </c>
      <c r="B14" s="241" t="s">
        <v>88</v>
      </c>
      <c r="C14" s="219"/>
      <c r="D14" s="242"/>
    </row>
    <row r="15" spans="1:4" ht="15.75" x14ac:dyDescent="0.25">
      <c r="A15" s="194">
        <v>50</v>
      </c>
      <c r="B15" s="241" t="s">
        <v>89</v>
      </c>
      <c r="C15" s="219"/>
      <c r="D15" s="242"/>
    </row>
    <row r="16" spans="1:4" ht="15.75" x14ac:dyDescent="0.25">
      <c r="A16" s="194">
        <v>60</v>
      </c>
      <c r="B16" s="241" t="s">
        <v>90</v>
      </c>
      <c r="C16" s="219"/>
      <c r="D16" s="242"/>
    </row>
    <row r="17" spans="1:4" ht="15.75" x14ac:dyDescent="0.25">
      <c r="A17" s="194">
        <v>70</v>
      </c>
      <c r="B17" s="241" t="s">
        <v>91</v>
      </c>
      <c r="C17" s="219"/>
      <c r="D17" s="242"/>
    </row>
    <row r="18" spans="1:4" ht="15.75" x14ac:dyDescent="0.25">
      <c r="A18" s="194"/>
      <c r="B18" s="241"/>
      <c r="C18" s="219"/>
      <c r="D18" s="242"/>
    </row>
    <row r="19" spans="1:4" ht="15.75" x14ac:dyDescent="0.25">
      <c r="A19" s="194"/>
      <c r="B19" s="241"/>
      <c r="C19" s="219"/>
      <c r="D19" s="242"/>
    </row>
    <row r="20" spans="1:4" ht="15.75" x14ac:dyDescent="0.25">
      <c r="A20" s="215">
        <v>342000</v>
      </c>
      <c r="B20" s="246" t="s">
        <v>92</v>
      </c>
      <c r="C20" s="217"/>
      <c r="D20" s="240"/>
    </row>
    <row r="21" spans="1:4" ht="15.75" x14ac:dyDescent="0.25">
      <c r="A21" s="194">
        <v>11</v>
      </c>
      <c r="B21" s="247" t="s">
        <v>93</v>
      </c>
      <c r="C21" s="217"/>
      <c r="D21" s="240"/>
    </row>
    <row r="22" spans="1:4" ht="15.75" x14ac:dyDescent="0.25">
      <c r="A22" s="194">
        <v>12</v>
      </c>
      <c r="B22" s="241" t="s">
        <v>94</v>
      </c>
      <c r="C22" s="221"/>
      <c r="D22" s="248"/>
    </row>
    <row r="23" spans="1:4" ht="15.75" x14ac:dyDescent="0.25">
      <c r="A23" s="194">
        <v>20</v>
      </c>
      <c r="B23" s="241" t="s">
        <v>95</v>
      </c>
      <c r="C23" s="219"/>
      <c r="D23" s="242"/>
    </row>
    <row r="24" spans="1:4" ht="15.75" x14ac:dyDescent="0.25">
      <c r="A24" s="194">
        <v>50</v>
      </c>
      <c r="B24" s="241" t="s">
        <v>96</v>
      </c>
      <c r="C24" s="219"/>
      <c r="D24" s="242"/>
    </row>
    <row r="25" spans="1:4" ht="15.75" x14ac:dyDescent="0.25">
      <c r="A25" s="194"/>
      <c r="B25" s="241"/>
      <c r="C25" s="219"/>
      <c r="D25" s="242"/>
    </row>
    <row r="26" spans="1:4" ht="15.75" x14ac:dyDescent="0.25">
      <c r="A26" s="194"/>
      <c r="B26" s="241"/>
      <c r="C26" s="219"/>
      <c r="D26" s="242"/>
    </row>
    <row r="27" spans="1:4" ht="15.75" x14ac:dyDescent="0.25">
      <c r="A27" s="215">
        <v>343000</v>
      </c>
      <c r="B27" s="212" t="s">
        <v>97</v>
      </c>
      <c r="C27" s="217"/>
      <c r="D27" s="240"/>
    </row>
    <row r="28" spans="1:4" ht="15.75" x14ac:dyDescent="0.25">
      <c r="A28" s="194">
        <v>10</v>
      </c>
      <c r="B28" s="241" t="s">
        <v>98</v>
      </c>
      <c r="C28" s="219"/>
      <c r="D28" s="242"/>
    </row>
    <row r="29" spans="1:4" ht="15.75" x14ac:dyDescent="0.25">
      <c r="A29" s="194"/>
      <c r="B29" s="241"/>
      <c r="C29" s="219"/>
      <c r="D29" s="242"/>
    </row>
    <row r="30" spans="1:4" ht="15.75" x14ac:dyDescent="0.25">
      <c r="A30" s="194"/>
      <c r="B30" s="241"/>
      <c r="C30" s="219"/>
      <c r="D30" s="242"/>
    </row>
    <row r="31" spans="1:4" ht="15.75" x14ac:dyDescent="0.25">
      <c r="A31" s="194"/>
      <c r="B31" s="241"/>
      <c r="C31" s="219"/>
      <c r="D31" s="242"/>
    </row>
    <row r="32" spans="1:4" ht="15.75" x14ac:dyDescent="0.25">
      <c r="A32" s="194"/>
      <c r="B32" s="241"/>
      <c r="C32" s="219"/>
      <c r="D32" s="242"/>
    </row>
    <row r="33" spans="1:4" ht="15.75" x14ac:dyDescent="0.25">
      <c r="A33" s="226">
        <v>343060</v>
      </c>
      <c r="B33" s="224" t="s">
        <v>99</v>
      </c>
      <c r="C33" s="213"/>
      <c r="D33" s="214"/>
    </row>
    <row r="34" spans="1:4" ht="15.75" x14ac:dyDescent="0.25">
      <c r="A34" s="194"/>
      <c r="B34" s="241"/>
      <c r="C34" s="219"/>
      <c r="D34" s="242"/>
    </row>
    <row r="35" spans="1:4" ht="15.75" x14ac:dyDescent="0.25">
      <c r="A35" s="194"/>
      <c r="B35" s="241"/>
      <c r="C35" s="219"/>
      <c r="D35" s="242"/>
    </row>
    <row r="36" spans="1:4" ht="15.75" x14ac:dyDescent="0.25">
      <c r="A36" s="194"/>
      <c r="B36" s="241"/>
      <c r="C36" s="219"/>
      <c r="D36" s="242"/>
    </row>
    <row r="37" spans="1:4" ht="15.75" x14ac:dyDescent="0.25">
      <c r="A37" s="194"/>
      <c r="B37" s="241"/>
      <c r="C37" s="219"/>
      <c r="D37" s="242"/>
    </row>
    <row r="38" spans="1:4" ht="15.75" x14ac:dyDescent="0.25">
      <c r="A38" s="226">
        <v>343300</v>
      </c>
      <c r="B38" s="224" t="s">
        <v>100</v>
      </c>
      <c r="C38" s="213"/>
      <c r="D38" s="214"/>
    </row>
    <row r="39" spans="1:4" ht="15.75" x14ac:dyDescent="0.25">
      <c r="A39" s="194">
        <v>10</v>
      </c>
      <c r="B39" s="241" t="s">
        <v>101</v>
      </c>
      <c r="C39" s="219"/>
      <c r="D39" s="242"/>
    </row>
    <row r="40" spans="1:4" ht="15.75" x14ac:dyDescent="0.25">
      <c r="A40" s="194">
        <v>20</v>
      </c>
      <c r="B40" s="241" t="s">
        <v>102</v>
      </c>
      <c r="C40" s="219"/>
      <c r="D40" s="242"/>
    </row>
    <row r="41" spans="1:4" ht="15.75" x14ac:dyDescent="0.25">
      <c r="A41" s="194">
        <v>30</v>
      </c>
      <c r="B41" s="241" t="s">
        <v>103</v>
      </c>
      <c r="C41" s="219"/>
      <c r="D41" s="242"/>
    </row>
    <row r="42" spans="1:4" ht="15.75" x14ac:dyDescent="0.25">
      <c r="A42" s="194">
        <v>40</v>
      </c>
      <c r="B42" s="241" t="s">
        <v>104</v>
      </c>
      <c r="C42" s="219"/>
      <c r="D42" s="242"/>
    </row>
    <row r="43" spans="1:4" ht="15.75" x14ac:dyDescent="0.25">
      <c r="A43" s="194">
        <v>50</v>
      </c>
      <c r="B43" s="241" t="s">
        <v>105</v>
      </c>
      <c r="C43" s="219"/>
      <c r="D43" s="242"/>
    </row>
    <row r="44" spans="1:4" ht="15.75" x14ac:dyDescent="0.25">
      <c r="A44" s="194">
        <v>60</v>
      </c>
      <c r="B44" s="241" t="s">
        <v>106</v>
      </c>
      <c r="C44" s="219"/>
      <c r="D44" s="242"/>
    </row>
    <row r="45" spans="1:4" ht="15.75" x14ac:dyDescent="0.25">
      <c r="A45" s="194"/>
      <c r="B45" s="241"/>
      <c r="C45" s="219"/>
      <c r="D45" s="242"/>
    </row>
    <row r="46" spans="1:4" ht="15.75" x14ac:dyDescent="0.25">
      <c r="A46" s="194"/>
      <c r="B46" s="241"/>
      <c r="C46" s="219"/>
      <c r="D46" s="242"/>
    </row>
    <row r="47" spans="1:4" ht="15.75" x14ac:dyDescent="0.25">
      <c r="A47" s="194"/>
      <c r="B47" s="241"/>
      <c r="C47" s="219"/>
      <c r="D47" s="242"/>
    </row>
    <row r="48" spans="1:4" ht="15.75" x14ac:dyDescent="0.25">
      <c r="A48" s="215">
        <v>344000</v>
      </c>
      <c r="B48" s="212" t="s">
        <v>107</v>
      </c>
      <c r="C48" s="217"/>
      <c r="D48" s="240"/>
    </row>
    <row r="49" spans="1:4" ht="15.75" x14ac:dyDescent="0.25">
      <c r="A49" s="194"/>
      <c r="B49" s="241"/>
      <c r="C49" s="219"/>
      <c r="D49" s="242"/>
    </row>
    <row r="50" spans="1:4" ht="15.75" x14ac:dyDescent="0.25">
      <c r="A50" s="194"/>
      <c r="B50" s="241"/>
      <c r="C50" s="219"/>
      <c r="D50" s="242"/>
    </row>
    <row r="51" spans="1:4" ht="15.75" x14ac:dyDescent="0.25">
      <c r="A51" s="194"/>
      <c r="B51" s="241"/>
      <c r="C51" s="219"/>
      <c r="D51" s="242"/>
    </row>
    <row r="52" spans="1:4" ht="15.75" x14ac:dyDescent="0.25">
      <c r="A52" s="215">
        <v>346000</v>
      </c>
      <c r="B52" s="212" t="s">
        <v>108</v>
      </c>
      <c r="C52" s="217"/>
      <c r="D52" s="240"/>
    </row>
    <row r="53" spans="1:4" ht="15.75" x14ac:dyDescent="0.25">
      <c r="A53" s="194">
        <v>10</v>
      </c>
      <c r="B53" s="241" t="s">
        <v>109</v>
      </c>
      <c r="C53" s="219"/>
      <c r="D53" s="242"/>
    </row>
    <row r="54" spans="1:4" ht="15.75" x14ac:dyDescent="0.25">
      <c r="A54" s="194">
        <v>20</v>
      </c>
      <c r="B54" s="241" t="s">
        <v>110</v>
      </c>
      <c r="C54" s="219"/>
      <c r="D54" s="242"/>
    </row>
    <row r="55" spans="1:4" ht="15.75" x14ac:dyDescent="0.25">
      <c r="A55" s="194">
        <v>30</v>
      </c>
      <c r="B55" s="241" t="s">
        <v>111</v>
      </c>
      <c r="C55" s="219"/>
      <c r="D55" s="242"/>
    </row>
    <row r="56" spans="1:4" ht="15.75" x14ac:dyDescent="0.25">
      <c r="A56" s="194">
        <v>40</v>
      </c>
      <c r="B56" s="241" t="s">
        <v>112</v>
      </c>
      <c r="C56" s="219"/>
      <c r="D56" s="242"/>
    </row>
    <row r="57" spans="1:4" ht="15.75" x14ac:dyDescent="0.25">
      <c r="A57" s="194">
        <v>70</v>
      </c>
      <c r="B57" s="241" t="s">
        <v>113</v>
      </c>
      <c r="C57" s="219"/>
      <c r="D57" s="242"/>
    </row>
    <row r="58" spans="1:4" ht="15.75" x14ac:dyDescent="0.25">
      <c r="A58" s="194">
        <v>100</v>
      </c>
      <c r="B58" s="241" t="s">
        <v>114</v>
      </c>
      <c r="C58" s="219"/>
      <c r="D58" s="242"/>
    </row>
    <row r="59" spans="1:4" ht="15.75" x14ac:dyDescent="0.25">
      <c r="A59" s="194">
        <v>200</v>
      </c>
      <c r="B59" s="241" t="s">
        <v>115</v>
      </c>
      <c r="C59" s="219"/>
      <c r="D59" s="242"/>
    </row>
    <row r="60" spans="1:4" ht="15.75" x14ac:dyDescent="0.25">
      <c r="A60" s="194"/>
      <c r="B60" s="241"/>
      <c r="C60" s="219"/>
      <c r="D60" s="242"/>
    </row>
    <row r="61" spans="1:4" ht="15.75" x14ac:dyDescent="0.25">
      <c r="A61" s="194"/>
      <c r="B61" s="241"/>
      <c r="C61" s="219"/>
      <c r="D61" s="242"/>
    </row>
    <row r="62" spans="1:4" ht="15.75" x14ac:dyDescent="0.25">
      <c r="A62" s="194"/>
      <c r="B62" s="241"/>
      <c r="C62" s="219"/>
      <c r="D62" s="242"/>
    </row>
    <row r="63" spans="1:4" ht="16.5" thickBot="1" x14ac:dyDescent="0.3">
      <c r="A63" s="196" t="s">
        <v>47</v>
      </c>
      <c r="B63" s="249" t="s">
        <v>81</v>
      </c>
      <c r="C63" s="250">
        <f>SUM(C9:C59)</f>
        <v>0</v>
      </c>
      <c r="D63" s="251">
        <f>SUM(D9:D59)</f>
        <v>0</v>
      </c>
    </row>
    <row r="64" spans="1:4" ht="15.75" x14ac:dyDescent="0.25">
      <c r="A64" s="100"/>
      <c r="B64" s="100"/>
      <c r="C64" s="100"/>
      <c r="D64" s="100"/>
    </row>
    <row r="65" spans="1:4" ht="15.75" x14ac:dyDescent="0.25">
      <c r="A65" s="100"/>
      <c r="B65" s="100" t="s">
        <v>1174</v>
      </c>
      <c r="C65" s="100"/>
      <c r="D65" s="100"/>
    </row>
  </sheetData>
  <phoneticPr fontId="0" type="noConversion"/>
  <pageMargins left="0.5" right="0.5" top="0.33300000000000002" bottom="0.66700000000000004" header="0.5" footer="0.5"/>
  <pageSetup paperSize="5" scale="9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pageSetUpPr fitToPage="1"/>
  </sheetPr>
  <dimension ref="A1:D70"/>
  <sheetViews>
    <sheetView showGridLines="0" zoomScaleNormal="100" workbookViewId="0">
      <pane xSplit="1" ySplit="3" topLeftCell="B4" activePane="bottomRight" state="frozen"/>
      <selection pane="topRight" activeCell="B1" sqref="B1"/>
      <selection pane="bottomLeft" activeCell="A4" sqref="A4"/>
      <selection pane="bottomRight" activeCell="B4" sqref="B4"/>
    </sheetView>
  </sheetViews>
  <sheetFormatPr defaultColWidth="7.5546875" defaultRowHeight="15" x14ac:dyDescent="0.2"/>
  <cols>
    <col min="1" max="1" width="15.77734375" customWidth="1"/>
    <col min="2" max="2" width="39.33203125" customWidth="1"/>
    <col min="3" max="3" width="15.77734375" customWidth="1"/>
    <col min="4" max="4" width="15.44140625" customWidth="1"/>
  </cols>
  <sheetData>
    <row r="1" spans="1:4" ht="15.75" thickBot="1" x14ac:dyDescent="0.25"/>
    <row r="2" spans="1:4" ht="16.5" thickBot="1" x14ac:dyDescent="0.3">
      <c r="A2" s="154" t="s">
        <v>38</v>
      </c>
      <c r="B2" s="205"/>
      <c r="C2" s="205"/>
      <c r="D2" s="206"/>
    </row>
    <row r="3" spans="1:4" ht="38.25" customHeight="1" x14ac:dyDescent="0.25">
      <c r="A3" s="207" t="s">
        <v>39</v>
      </c>
      <c r="B3" s="208" t="s">
        <v>40</v>
      </c>
      <c r="C3" s="209" t="s">
        <v>41</v>
      </c>
      <c r="D3" s="210" t="s">
        <v>42</v>
      </c>
    </row>
    <row r="4" spans="1:4" ht="15.75" x14ac:dyDescent="0.25">
      <c r="A4" s="211">
        <v>350000</v>
      </c>
      <c r="B4" s="212" t="s">
        <v>116</v>
      </c>
      <c r="C4" s="213"/>
      <c r="D4" s="214"/>
    </row>
    <row r="5" spans="1:4" ht="15.75" x14ac:dyDescent="0.25">
      <c r="A5" s="215">
        <v>351010</v>
      </c>
      <c r="B5" s="216" t="s">
        <v>117</v>
      </c>
      <c r="C5" s="217"/>
      <c r="D5" s="218"/>
    </row>
    <row r="6" spans="1:4" ht="15.75" x14ac:dyDescent="0.25">
      <c r="A6" s="194">
        <v>11</v>
      </c>
      <c r="B6" s="195" t="s">
        <v>118</v>
      </c>
      <c r="C6" s="219"/>
      <c r="D6" s="220"/>
    </row>
    <row r="7" spans="1:4" ht="15.75" x14ac:dyDescent="0.25">
      <c r="A7" s="175">
        <v>12</v>
      </c>
      <c r="B7" s="176" t="s">
        <v>119</v>
      </c>
      <c r="C7" s="221"/>
      <c r="D7" s="222"/>
    </row>
    <row r="8" spans="1:4" ht="15.75" x14ac:dyDescent="0.25">
      <c r="A8" s="175">
        <v>13</v>
      </c>
      <c r="B8" s="176" t="s">
        <v>120</v>
      </c>
      <c r="C8" s="221"/>
      <c r="D8" s="222"/>
    </row>
    <row r="9" spans="1:4" ht="15.75" x14ac:dyDescent="0.25">
      <c r="A9" s="175">
        <v>14</v>
      </c>
      <c r="B9" s="176" t="s">
        <v>121</v>
      </c>
      <c r="C9" s="221"/>
      <c r="D9" s="222"/>
    </row>
    <row r="10" spans="1:4" ht="15.75" x14ac:dyDescent="0.25">
      <c r="A10" s="175">
        <v>351020</v>
      </c>
      <c r="B10" s="176" t="s">
        <v>122</v>
      </c>
      <c r="C10" s="221"/>
      <c r="D10" s="222"/>
    </row>
    <row r="11" spans="1:4" ht="15.75" x14ac:dyDescent="0.25">
      <c r="A11" s="175">
        <v>351030</v>
      </c>
      <c r="B11" s="176" t="s">
        <v>123</v>
      </c>
      <c r="C11" s="221"/>
      <c r="D11" s="222"/>
    </row>
    <row r="12" spans="1:4" ht="15.75" x14ac:dyDescent="0.25">
      <c r="A12" s="175">
        <v>351040</v>
      </c>
      <c r="B12" s="176" t="s">
        <v>124</v>
      </c>
      <c r="C12" s="221"/>
      <c r="D12" s="222"/>
    </row>
    <row r="13" spans="1:4" ht="15.75" x14ac:dyDescent="0.25">
      <c r="A13" s="175"/>
      <c r="B13" s="176"/>
      <c r="C13" s="221"/>
      <c r="D13" s="222"/>
    </row>
    <row r="14" spans="1:4" ht="15.75" x14ac:dyDescent="0.25">
      <c r="A14" s="175"/>
      <c r="B14" s="176"/>
      <c r="C14" s="221"/>
      <c r="D14" s="222"/>
    </row>
    <row r="15" spans="1:4" ht="15.75" x14ac:dyDescent="0.25">
      <c r="A15" s="175"/>
      <c r="B15" s="176"/>
      <c r="C15" s="221"/>
      <c r="D15" s="222"/>
    </row>
    <row r="16" spans="1:4" ht="15.75" x14ac:dyDescent="0.25">
      <c r="A16" s="175"/>
      <c r="B16" s="176"/>
      <c r="C16" s="221"/>
      <c r="D16" s="222"/>
    </row>
    <row r="17" spans="1:4" ht="15.75" x14ac:dyDescent="0.25">
      <c r="A17" s="175" t="s">
        <v>47</v>
      </c>
      <c r="B17" s="176" t="s">
        <v>81</v>
      </c>
      <c r="C17" s="221">
        <f>SUM(C4:C16)</f>
        <v>0</v>
      </c>
      <c r="D17" s="222">
        <f>SUM(D4:D16)</f>
        <v>0</v>
      </c>
    </row>
    <row r="18" spans="1:4" ht="15.75" x14ac:dyDescent="0.25">
      <c r="A18" s="223">
        <v>360000</v>
      </c>
      <c r="B18" s="224" t="s">
        <v>125</v>
      </c>
      <c r="C18" s="213"/>
      <c r="D18" s="225"/>
    </row>
    <row r="19" spans="1:4" ht="15.75" x14ac:dyDescent="0.25">
      <c r="A19" s="194">
        <v>361000</v>
      </c>
      <c r="B19" s="195" t="s">
        <v>1103</v>
      </c>
      <c r="C19" s="219"/>
      <c r="D19" s="220"/>
    </row>
    <row r="20" spans="1:4" ht="15.75" x14ac:dyDescent="0.25">
      <c r="A20" s="175">
        <v>361500</v>
      </c>
      <c r="B20" s="176" t="s">
        <v>1102</v>
      </c>
      <c r="C20" s="221"/>
      <c r="D20" s="222"/>
    </row>
    <row r="21" spans="1:4" ht="15.75" x14ac:dyDescent="0.25">
      <c r="A21" s="175">
        <v>362000</v>
      </c>
      <c r="B21" s="176" t="s">
        <v>124</v>
      </c>
      <c r="C21" s="221"/>
      <c r="D21" s="222"/>
    </row>
    <row r="22" spans="1:4" ht="15.75" x14ac:dyDescent="0.25">
      <c r="A22" s="175">
        <v>365000</v>
      </c>
      <c r="B22" s="176" t="s">
        <v>127</v>
      </c>
      <c r="C22" s="221"/>
      <c r="D22" s="222"/>
    </row>
    <row r="23" spans="1:4" ht="15.75" x14ac:dyDescent="0.25">
      <c r="A23" s="175"/>
      <c r="B23" s="176"/>
      <c r="C23" s="221"/>
      <c r="D23" s="222"/>
    </row>
    <row r="24" spans="1:4" ht="15.75" x14ac:dyDescent="0.25">
      <c r="A24" s="175"/>
      <c r="B24" s="176"/>
      <c r="C24" s="221"/>
      <c r="D24" s="222"/>
    </row>
    <row r="25" spans="1:4" ht="15.75" x14ac:dyDescent="0.25">
      <c r="A25" s="175" t="s">
        <v>47</v>
      </c>
      <c r="B25" s="176" t="s">
        <v>128</v>
      </c>
      <c r="C25" s="221">
        <f>SUM(C18:C24)</f>
        <v>0</v>
      </c>
      <c r="D25" s="222">
        <f>SUM(D18:D24)</f>
        <v>0</v>
      </c>
    </row>
    <row r="26" spans="1:4" ht="15.75" x14ac:dyDescent="0.25">
      <c r="A26" s="223">
        <v>370000</v>
      </c>
      <c r="B26" s="224" t="s">
        <v>129</v>
      </c>
      <c r="C26" s="213"/>
      <c r="D26" s="225"/>
    </row>
    <row r="27" spans="1:4" ht="15.75" x14ac:dyDescent="0.25">
      <c r="A27" s="194">
        <v>371000</v>
      </c>
      <c r="B27" s="195" t="s">
        <v>130</v>
      </c>
      <c r="C27" s="219"/>
      <c r="D27" s="220"/>
    </row>
    <row r="28" spans="1:4" ht="15.75" x14ac:dyDescent="0.25">
      <c r="A28" s="175">
        <v>371500</v>
      </c>
      <c r="B28" s="176" t="s">
        <v>1104</v>
      </c>
      <c r="C28" s="221"/>
      <c r="D28" s="222"/>
    </row>
    <row r="29" spans="1:4" ht="15.75" x14ac:dyDescent="0.25">
      <c r="A29" s="175">
        <v>372000</v>
      </c>
      <c r="B29" s="176" t="s">
        <v>131</v>
      </c>
      <c r="C29" s="221"/>
      <c r="D29" s="222"/>
    </row>
    <row r="30" spans="1:4" ht="15.75" x14ac:dyDescent="0.25">
      <c r="A30" s="175"/>
      <c r="B30" s="176"/>
      <c r="C30" s="221"/>
      <c r="D30" s="222"/>
    </row>
    <row r="31" spans="1:4" ht="15.75" x14ac:dyDescent="0.25">
      <c r="A31" s="175"/>
      <c r="B31" s="176"/>
      <c r="C31" s="221"/>
      <c r="D31" s="222"/>
    </row>
    <row r="32" spans="1:4" ht="15.75" x14ac:dyDescent="0.25">
      <c r="A32" s="175"/>
      <c r="B32" s="176"/>
      <c r="C32" s="221"/>
      <c r="D32" s="222"/>
    </row>
    <row r="33" spans="1:4" ht="15.75" x14ac:dyDescent="0.25">
      <c r="A33" s="175"/>
      <c r="B33" s="176"/>
      <c r="C33" s="221"/>
      <c r="D33" s="222"/>
    </row>
    <row r="34" spans="1:4" ht="15.75" x14ac:dyDescent="0.25">
      <c r="A34" s="175" t="s">
        <v>47</v>
      </c>
      <c r="B34" s="176" t="s">
        <v>132</v>
      </c>
      <c r="C34" s="221">
        <f>SUM(C26:C33)</f>
        <v>0</v>
      </c>
      <c r="D34" s="222">
        <f>SUM(D26:D33)</f>
        <v>0</v>
      </c>
    </row>
    <row r="35" spans="1:4" ht="15.75" x14ac:dyDescent="0.25">
      <c r="A35" s="223">
        <v>380000</v>
      </c>
      <c r="B35" s="224" t="s">
        <v>133</v>
      </c>
      <c r="C35" s="213"/>
      <c r="D35" s="225"/>
    </row>
    <row r="36" spans="1:4" ht="15.75" x14ac:dyDescent="0.25">
      <c r="A36" s="215">
        <v>381000</v>
      </c>
      <c r="B36" s="216" t="s">
        <v>134</v>
      </c>
      <c r="C36" s="217"/>
      <c r="D36" s="218"/>
    </row>
    <row r="37" spans="1:4" ht="15.75" x14ac:dyDescent="0.25">
      <c r="A37" s="194">
        <v>50</v>
      </c>
      <c r="B37" s="195" t="s">
        <v>1116</v>
      </c>
      <c r="C37" s="219"/>
      <c r="D37" s="220"/>
    </row>
    <row r="38" spans="1:4" ht="15.75" x14ac:dyDescent="0.25">
      <c r="A38" s="175">
        <v>70</v>
      </c>
      <c r="B38" s="176" t="s">
        <v>135</v>
      </c>
      <c r="C38" s="221"/>
      <c r="D38" s="222"/>
    </row>
    <row r="39" spans="1:4" ht="15.75" x14ac:dyDescent="0.25">
      <c r="A39" s="175"/>
      <c r="B39" s="176"/>
      <c r="C39" s="221"/>
      <c r="D39" s="222"/>
    </row>
    <row r="40" spans="1:4" ht="15.75" x14ac:dyDescent="0.25">
      <c r="A40" s="175"/>
      <c r="B40" s="176"/>
      <c r="C40" s="221"/>
      <c r="D40" s="222"/>
    </row>
    <row r="41" spans="1:4" ht="15.75" x14ac:dyDescent="0.25">
      <c r="A41" s="175"/>
      <c r="B41" s="176"/>
      <c r="C41" s="221"/>
      <c r="D41" s="222"/>
    </row>
    <row r="42" spans="1:4" ht="15.75" x14ac:dyDescent="0.25">
      <c r="A42" s="175"/>
      <c r="B42" s="176"/>
      <c r="C42" s="221"/>
      <c r="D42" s="222"/>
    </row>
    <row r="43" spans="1:4" ht="15.75" x14ac:dyDescent="0.25">
      <c r="A43" s="175"/>
      <c r="B43" s="176"/>
      <c r="C43" s="221"/>
      <c r="D43" s="222"/>
    </row>
    <row r="44" spans="1:4" ht="15.75" x14ac:dyDescent="0.25">
      <c r="A44" s="226">
        <v>382000</v>
      </c>
      <c r="B44" s="227" t="s">
        <v>136</v>
      </c>
      <c r="C44" s="213"/>
      <c r="D44" s="225"/>
    </row>
    <row r="45" spans="1:4" ht="15.75" x14ac:dyDescent="0.25">
      <c r="A45" s="194">
        <v>10</v>
      </c>
      <c r="B45" s="195" t="s">
        <v>137</v>
      </c>
      <c r="C45" s="219"/>
      <c r="D45" s="220"/>
    </row>
    <row r="46" spans="1:4" ht="15.75" x14ac:dyDescent="0.25">
      <c r="A46" s="175"/>
      <c r="B46" s="176"/>
      <c r="C46" s="221"/>
      <c r="D46" s="222"/>
    </row>
    <row r="47" spans="1:4" ht="15.75" x14ac:dyDescent="0.25">
      <c r="A47" s="175"/>
      <c r="B47" s="176"/>
      <c r="C47" s="221"/>
      <c r="D47" s="222"/>
    </row>
    <row r="48" spans="1:4" ht="15.75" x14ac:dyDescent="0.25">
      <c r="A48" s="175"/>
      <c r="B48" s="176"/>
      <c r="C48" s="221"/>
      <c r="D48" s="222"/>
    </row>
    <row r="49" spans="1:4" ht="15.75" x14ac:dyDescent="0.25">
      <c r="A49" s="175"/>
      <c r="B49" s="176"/>
      <c r="C49" s="221"/>
      <c r="D49" s="222"/>
    </row>
    <row r="50" spans="1:4" ht="15.75" x14ac:dyDescent="0.25">
      <c r="A50" s="175"/>
      <c r="B50" s="176"/>
      <c r="C50" s="221"/>
      <c r="D50" s="222"/>
    </row>
    <row r="51" spans="1:4" ht="15.75" x14ac:dyDescent="0.25">
      <c r="A51" s="175"/>
      <c r="B51" s="176"/>
      <c r="C51" s="221"/>
      <c r="D51" s="222"/>
    </row>
    <row r="52" spans="1:4" ht="15.75" x14ac:dyDescent="0.25">
      <c r="A52" s="175" t="s">
        <v>47</v>
      </c>
      <c r="B52" s="176" t="s">
        <v>81</v>
      </c>
      <c r="C52" s="221">
        <f>SUM(C35:C51)</f>
        <v>0</v>
      </c>
      <c r="D52" s="222">
        <f>SUM(D35:D51)</f>
        <v>0</v>
      </c>
    </row>
    <row r="53" spans="1:4" ht="15.75" x14ac:dyDescent="0.25">
      <c r="A53" s="226">
        <v>383000</v>
      </c>
      <c r="B53" s="224" t="s">
        <v>138</v>
      </c>
      <c r="C53" s="213"/>
      <c r="D53" s="225"/>
    </row>
    <row r="54" spans="1:4" ht="15.75" x14ac:dyDescent="0.25">
      <c r="A54" s="194"/>
      <c r="B54" s="195"/>
      <c r="C54" s="219"/>
      <c r="D54" s="220"/>
    </row>
    <row r="55" spans="1:4" ht="15.75" x14ac:dyDescent="0.25">
      <c r="A55" s="175"/>
      <c r="B55" s="176"/>
      <c r="C55" s="221"/>
      <c r="D55" s="222"/>
    </row>
    <row r="56" spans="1:4" ht="15.75" x14ac:dyDescent="0.25">
      <c r="A56" s="175"/>
      <c r="B56" s="176"/>
      <c r="C56" s="221"/>
      <c r="D56" s="222"/>
    </row>
    <row r="57" spans="1:4" ht="15.75" x14ac:dyDescent="0.25">
      <c r="A57" s="175"/>
      <c r="B57" s="176"/>
      <c r="C57" s="221"/>
      <c r="D57" s="222"/>
    </row>
    <row r="58" spans="1:4" ht="15.75" x14ac:dyDescent="0.25">
      <c r="A58" s="175"/>
      <c r="B58" s="176"/>
      <c r="C58" s="221"/>
      <c r="D58" s="222"/>
    </row>
    <row r="59" spans="1:4" ht="15.75" x14ac:dyDescent="0.25">
      <c r="A59" s="175"/>
      <c r="B59" s="176"/>
      <c r="C59" s="221"/>
      <c r="D59" s="222"/>
    </row>
    <row r="60" spans="1:4" ht="15.75" x14ac:dyDescent="0.25">
      <c r="A60" s="175"/>
      <c r="B60" s="176"/>
      <c r="C60" s="221"/>
      <c r="D60" s="222"/>
    </row>
    <row r="61" spans="1:4" ht="15.75" x14ac:dyDescent="0.25">
      <c r="A61" s="175" t="s">
        <v>47</v>
      </c>
      <c r="B61" s="176" t="s">
        <v>81</v>
      </c>
      <c r="C61" s="221">
        <f>SUM(C53:C60)</f>
        <v>0</v>
      </c>
      <c r="D61" s="222">
        <f>SUM(D53:D60)</f>
        <v>0</v>
      </c>
    </row>
    <row r="62" spans="1:4" ht="15.75" x14ac:dyDescent="0.25">
      <c r="A62" s="175"/>
      <c r="B62" s="176"/>
      <c r="C62" s="221"/>
      <c r="D62" s="228"/>
    </row>
    <row r="63" spans="1:4" ht="15.75" x14ac:dyDescent="0.25">
      <c r="A63" s="118" t="s">
        <v>140</v>
      </c>
      <c r="B63" s="100"/>
      <c r="C63" s="221">
        <f>+'Page 12-Gen rev'!C10+'Page 12-Gen rev'!C30+'Page 13-Gen rev'!C8+'Page 13-Gen rev'!C63+'Page 14-Gen rev'!C17+'Page 14-Gen rev'!C25+'Page 14-Gen rev'!C34+'Page 14-Gen rev'!C52+'Page 14-Gen rev'!C61</f>
        <v>0</v>
      </c>
      <c r="D63" s="221">
        <f>+'Page 12-Gen rev'!D10+'Page 12-Gen rev'!D30+'Page 13-Gen rev'!D8+'Page 13-Gen rev'!D63+'Page 14-Gen rev'!D17+'Page 14-Gen rev'!D25+'Page 14-Gen rev'!D34+'Page 14-Gen rev'!D52+'Page 14-Gen rev'!D61</f>
        <v>0</v>
      </c>
    </row>
    <row r="64" spans="1:4" ht="15.75" x14ac:dyDescent="0.25">
      <c r="A64" s="175"/>
      <c r="B64" s="176"/>
      <c r="C64" s="221"/>
      <c r="D64" s="228" t="s">
        <v>139</v>
      </c>
    </row>
    <row r="65" spans="1:4" ht="15.75" x14ac:dyDescent="0.25">
      <c r="A65" s="229" t="s">
        <v>141</v>
      </c>
      <c r="B65" s="229"/>
      <c r="C65" s="229"/>
      <c r="D65" s="229"/>
    </row>
    <row r="66" spans="1:4" ht="15.75" x14ac:dyDescent="0.25">
      <c r="A66" s="100" t="s">
        <v>142</v>
      </c>
      <c r="B66" s="100"/>
      <c r="C66" s="100"/>
      <c r="D66" s="100"/>
    </row>
    <row r="67" spans="1:4" ht="15.75" x14ac:dyDescent="0.25">
      <c r="A67" s="230"/>
      <c r="B67" s="132" t="s">
        <v>1175</v>
      </c>
      <c r="C67" s="100"/>
      <c r="D67" s="100"/>
    </row>
    <row r="68" spans="1:4" ht="15.75" x14ac:dyDescent="0.25">
      <c r="A68" s="5"/>
      <c r="B68" s="5"/>
      <c r="C68" s="5"/>
      <c r="D68" s="5"/>
    </row>
    <row r="69" spans="1:4" ht="15.75" x14ac:dyDescent="0.25">
      <c r="A69" s="5"/>
      <c r="B69" s="5"/>
      <c r="C69" s="5"/>
      <c r="D69" s="5"/>
    </row>
    <row r="70" spans="1:4" ht="15.75" x14ac:dyDescent="0.25">
      <c r="A70" s="5"/>
      <c r="B70" s="5"/>
      <c r="C70" s="5"/>
      <c r="D70" s="5"/>
    </row>
  </sheetData>
  <phoneticPr fontId="0" type="noConversion"/>
  <pageMargins left="0.5" right="0.5" top="8.3000000000000004E-2" bottom="0.16700000000000001" header="0.5" footer="0.5"/>
  <pageSetup paperSize="5" scale="92"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sheetPr>
  <dimension ref="A1:L48"/>
  <sheetViews>
    <sheetView showGridLines="0" zoomScaleNormal="100" workbookViewId="0">
      <pane xSplit="2" ySplit="8" topLeftCell="C9" activePane="bottomRight" state="frozen"/>
      <selection pane="topRight" activeCell="C1" sqref="C1"/>
      <selection pane="bottomLeft" activeCell="A9" sqref="A9"/>
      <selection pane="bottomRight" activeCell="C9" sqref="C9"/>
    </sheetView>
  </sheetViews>
  <sheetFormatPr defaultColWidth="6.77734375" defaultRowHeight="15" x14ac:dyDescent="0.2"/>
  <cols>
    <col min="1" max="1" width="2.88671875" customWidth="1"/>
    <col min="2" max="2" width="10.44140625" customWidth="1"/>
    <col min="3" max="3" width="36.77734375" customWidth="1"/>
    <col min="4" max="4" width="10.77734375" customWidth="1"/>
    <col min="5" max="6" width="12.77734375" customWidth="1"/>
    <col min="7" max="8" width="10.77734375" customWidth="1"/>
    <col min="9" max="9" width="11.77734375" customWidth="1"/>
    <col min="10" max="10" width="9.77734375" customWidth="1"/>
    <col min="11" max="11" width="13.44140625" customWidth="1"/>
    <col min="12" max="12" width="13.77734375" customWidth="1"/>
    <col min="13" max="14" width="0" hidden="1" customWidth="1"/>
  </cols>
  <sheetData>
    <row r="1" spans="1:12" ht="15.75" x14ac:dyDescent="0.25">
      <c r="A1" s="5"/>
    </row>
    <row r="2" spans="1:12" ht="15.75" thickBot="1" x14ac:dyDescent="0.25">
      <c r="A2" s="1311" t="s">
        <v>1177</v>
      </c>
    </row>
    <row r="3" spans="1:12" ht="15.75" x14ac:dyDescent="0.25">
      <c r="A3" s="1312"/>
      <c r="B3" s="252" t="s">
        <v>144</v>
      </c>
      <c r="C3" s="253"/>
      <c r="D3" s="254" t="s">
        <v>145</v>
      </c>
      <c r="E3" s="255"/>
      <c r="F3" s="256"/>
      <c r="G3" s="233" t="str">
        <f>Coverpage!A51</f>
        <v xml:space="preserve">City/Town/County of _____                                                                          </v>
      </c>
      <c r="H3" s="257"/>
      <c r="I3" s="258"/>
      <c r="J3" s="258"/>
      <c r="K3" s="259"/>
      <c r="L3" s="260"/>
    </row>
    <row r="4" spans="1:12" ht="15.75" x14ac:dyDescent="0.25">
      <c r="A4" s="1312"/>
      <c r="B4" s="261" t="s">
        <v>146</v>
      </c>
      <c r="C4" s="262" t="s">
        <v>147</v>
      </c>
      <c r="D4" s="263" t="s">
        <v>148</v>
      </c>
      <c r="E4" s="264"/>
      <c r="F4" s="265"/>
      <c r="G4" s="266" t="str">
        <f>Coverpage!A47</f>
        <v>Fiscal Year ended June 30, 2025</v>
      </c>
      <c r="H4" s="267"/>
      <c r="I4" s="267"/>
      <c r="J4" s="267"/>
      <c r="K4" s="268"/>
      <c r="L4" s="269"/>
    </row>
    <row r="5" spans="1:12" ht="15.75" x14ac:dyDescent="0.25">
      <c r="A5" s="1312"/>
      <c r="B5" s="270" t="s">
        <v>149</v>
      </c>
      <c r="C5" s="271" t="s">
        <v>150</v>
      </c>
      <c r="D5" s="272" t="s">
        <v>151</v>
      </c>
      <c r="E5" s="268"/>
      <c r="F5" s="273"/>
      <c r="G5" s="274"/>
      <c r="H5" s="267"/>
      <c r="I5" s="267"/>
      <c r="J5" s="275"/>
      <c r="K5" s="268"/>
      <c r="L5" s="276"/>
    </row>
    <row r="6" spans="1:12" ht="15.75" x14ac:dyDescent="0.25">
      <c r="A6" s="1312"/>
      <c r="B6" s="277"/>
      <c r="C6" s="278"/>
      <c r="D6" s="279" t="s">
        <v>152</v>
      </c>
      <c r="E6" s="280" t="s">
        <v>152</v>
      </c>
      <c r="F6" s="281" t="s">
        <v>152</v>
      </c>
      <c r="G6" s="282"/>
      <c r="H6" s="283" t="s">
        <v>153</v>
      </c>
      <c r="I6" s="284" t="s">
        <v>154</v>
      </c>
      <c r="J6" s="285" t="s">
        <v>838</v>
      </c>
      <c r="K6" s="286" t="s">
        <v>155</v>
      </c>
      <c r="L6" s="287"/>
    </row>
    <row r="7" spans="1:12" ht="15.75" x14ac:dyDescent="0.25">
      <c r="A7" s="1312"/>
      <c r="B7" s="261" t="s">
        <v>156</v>
      </c>
      <c r="C7" s="288"/>
      <c r="D7" s="289" t="s">
        <v>157</v>
      </c>
      <c r="E7" s="283" t="s">
        <v>157</v>
      </c>
      <c r="F7" s="290" t="s">
        <v>157</v>
      </c>
      <c r="G7" s="282" t="s">
        <v>158</v>
      </c>
      <c r="H7" s="283" t="s">
        <v>159</v>
      </c>
      <c r="I7" s="284" t="s">
        <v>160</v>
      </c>
      <c r="J7" s="291" t="s">
        <v>839</v>
      </c>
      <c r="K7" s="286" t="s">
        <v>161</v>
      </c>
      <c r="L7" s="287" t="s">
        <v>162</v>
      </c>
    </row>
    <row r="8" spans="1:12" ht="15.75" x14ac:dyDescent="0.25">
      <c r="A8" s="1312"/>
      <c r="B8" s="292" t="s">
        <v>163</v>
      </c>
      <c r="C8" s="293" t="s">
        <v>156</v>
      </c>
      <c r="D8" s="292" t="s">
        <v>164</v>
      </c>
      <c r="E8" s="293" t="s">
        <v>165</v>
      </c>
      <c r="F8" s="294" t="s">
        <v>166</v>
      </c>
      <c r="G8" s="295" t="s">
        <v>164</v>
      </c>
      <c r="H8" s="293" t="s">
        <v>167</v>
      </c>
      <c r="I8" s="296" t="s">
        <v>168</v>
      </c>
      <c r="J8" s="297" t="s">
        <v>840</v>
      </c>
      <c r="K8" s="298" t="s">
        <v>169</v>
      </c>
      <c r="L8" s="299" t="s">
        <v>165</v>
      </c>
    </row>
    <row r="9" spans="1:12" ht="15.75" x14ac:dyDescent="0.25">
      <c r="A9" s="1312"/>
      <c r="B9" s="300">
        <v>410000</v>
      </c>
      <c r="C9" s="301" t="s">
        <v>170</v>
      </c>
      <c r="D9" s="302"/>
      <c r="E9" s="303"/>
      <c r="F9" s="304"/>
      <c r="G9" s="305"/>
      <c r="H9" s="303"/>
      <c r="I9" s="304"/>
      <c r="J9" s="1313"/>
      <c r="K9" s="306"/>
      <c r="L9" s="307"/>
    </row>
    <row r="10" spans="1:12" ht="14.25" customHeight="1" x14ac:dyDescent="0.25">
      <c r="A10" s="1312"/>
      <c r="B10" s="308">
        <v>410100</v>
      </c>
      <c r="C10" s="309" t="s">
        <v>171</v>
      </c>
      <c r="D10" s="308"/>
      <c r="E10" s="310"/>
      <c r="F10" s="311"/>
      <c r="G10" s="312"/>
      <c r="H10" s="310"/>
      <c r="I10" s="311"/>
      <c r="J10" s="1314"/>
      <c r="K10" s="313"/>
      <c r="L10" s="314">
        <f t="shared" ref="L10:L39" si="0">SUM(H10:K10)</f>
        <v>0</v>
      </c>
    </row>
    <row r="11" spans="1:12" ht="15.75" x14ac:dyDescent="0.25">
      <c r="A11" s="1312"/>
      <c r="B11" s="315">
        <v>410200</v>
      </c>
      <c r="C11" s="316" t="s">
        <v>172</v>
      </c>
      <c r="D11" s="317"/>
      <c r="E11" s="318"/>
      <c r="F11" s="319"/>
      <c r="G11" s="320"/>
      <c r="H11" s="318"/>
      <c r="I11" s="319"/>
      <c r="J11" s="321"/>
      <c r="K11" s="322"/>
      <c r="L11" s="323">
        <f t="shared" si="0"/>
        <v>0</v>
      </c>
    </row>
    <row r="12" spans="1:12" ht="15.75" x14ac:dyDescent="0.25">
      <c r="A12" s="1312"/>
      <c r="B12" s="315">
        <v>410320</v>
      </c>
      <c r="C12" s="316" t="s">
        <v>173</v>
      </c>
      <c r="D12" s="317"/>
      <c r="E12" s="318"/>
      <c r="F12" s="319"/>
      <c r="G12" s="320"/>
      <c r="H12" s="318"/>
      <c r="I12" s="319"/>
      <c r="J12" s="321"/>
      <c r="K12" s="322"/>
      <c r="L12" s="323">
        <f t="shared" si="0"/>
        <v>0</v>
      </c>
    </row>
    <row r="13" spans="1:12" ht="15.75" x14ac:dyDescent="0.25">
      <c r="A13" s="1312"/>
      <c r="B13" s="315">
        <v>410340</v>
      </c>
      <c r="C13" s="316" t="s">
        <v>174</v>
      </c>
      <c r="D13" s="317"/>
      <c r="E13" s="318"/>
      <c r="F13" s="319"/>
      <c r="G13" s="320"/>
      <c r="H13" s="318"/>
      <c r="I13" s="319"/>
      <c r="J13" s="321"/>
      <c r="K13" s="322"/>
      <c r="L13" s="323">
        <f t="shared" si="0"/>
        <v>0</v>
      </c>
    </row>
    <row r="14" spans="1:12" ht="15.75" x14ac:dyDescent="0.25">
      <c r="A14" s="1312"/>
      <c r="B14" s="324">
        <v>410360</v>
      </c>
      <c r="C14" s="316" t="s">
        <v>175</v>
      </c>
      <c r="D14" s="317"/>
      <c r="E14" s="318"/>
      <c r="F14" s="319"/>
      <c r="G14" s="320"/>
      <c r="H14" s="318"/>
      <c r="I14" s="319"/>
      <c r="J14" s="321"/>
      <c r="K14" s="322"/>
      <c r="L14" s="323">
        <f t="shared" si="0"/>
        <v>0</v>
      </c>
    </row>
    <row r="15" spans="1:12" ht="15.75" x14ac:dyDescent="0.25">
      <c r="A15" s="1312"/>
      <c r="B15" s="324">
        <v>410400</v>
      </c>
      <c r="C15" s="325" t="s">
        <v>176</v>
      </c>
      <c r="D15" s="317"/>
      <c r="E15" s="318"/>
      <c r="F15" s="319"/>
      <c r="G15" s="320"/>
      <c r="H15" s="318"/>
      <c r="I15" s="319"/>
      <c r="J15" s="321"/>
      <c r="K15" s="322"/>
      <c r="L15" s="323">
        <f t="shared" si="0"/>
        <v>0</v>
      </c>
    </row>
    <row r="16" spans="1:12" ht="15.75" x14ac:dyDescent="0.25">
      <c r="A16" s="1312"/>
      <c r="B16" s="324">
        <v>410500</v>
      </c>
      <c r="C16" s="325" t="s">
        <v>177</v>
      </c>
      <c r="D16" s="326"/>
      <c r="E16" s="318"/>
      <c r="F16" s="319"/>
      <c r="G16" s="320"/>
      <c r="H16" s="318"/>
      <c r="I16" s="319"/>
      <c r="J16" s="321"/>
      <c r="K16" s="322"/>
      <c r="L16" s="323">
        <f t="shared" si="0"/>
        <v>0</v>
      </c>
    </row>
    <row r="17" spans="1:12" ht="15.75" x14ac:dyDescent="0.25">
      <c r="A17" s="1312"/>
      <c r="B17" s="324">
        <v>410510</v>
      </c>
      <c r="C17" s="325" t="s">
        <v>178</v>
      </c>
      <c r="D17" s="326"/>
      <c r="E17" s="318"/>
      <c r="F17" s="319"/>
      <c r="G17" s="320"/>
      <c r="H17" s="318"/>
      <c r="I17" s="319"/>
      <c r="J17" s="321"/>
      <c r="K17" s="322"/>
      <c r="L17" s="323">
        <f t="shared" si="0"/>
        <v>0</v>
      </c>
    </row>
    <row r="18" spans="1:12" ht="15.75" x14ac:dyDescent="0.25">
      <c r="A18" s="1312"/>
      <c r="B18" s="324">
        <v>410530</v>
      </c>
      <c r="C18" s="325" t="s">
        <v>179</v>
      </c>
      <c r="D18" s="326"/>
      <c r="E18" s="318"/>
      <c r="F18" s="319"/>
      <c r="G18" s="320"/>
      <c r="H18" s="318"/>
      <c r="I18" s="319"/>
      <c r="J18" s="321"/>
      <c r="K18" s="322"/>
      <c r="L18" s="323">
        <f t="shared" si="0"/>
        <v>0</v>
      </c>
    </row>
    <row r="19" spans="1:12" ht="15.75" x14ac:dyDescent="0.25">
      <c r="A19" s="1312"/>
      <c r="B19" s="324">
        <v>410540</v>
      </c>
      <c r="C19" s="325" t="s">
        <v>180</v>
      </c>
      <c r="D19" s="326"/>
      <c r="E19" s="318"/>
      <c r="F19" s="319"/>
      <c r="G19" s="320"/>
      <c r="H19" s="318"/>
      <c r="I19" s="319"/>
      <c r="J19" s="321"/>
      <c r="K19" s="322"/>
      <c r="L19" s="323">
        <f t="shared" si="0"/>
        <v>0</v>
      </c>
    </row>
    <row r="20" spans="1:12" ht="15.75" x14ac:dyDescent="0.25">
      <c r="A20" s="1312"/>
      <c r="B20" s="324">
        <v>410550</v>
      </c>
      <c r="C20" s="325" t="s">
        <v>181</v>
      </c>
      <c r="D20" s="326"/>
      <c r="E20" s="318"/>
      <c r="F20" s="319"/>
      <c r="G20" s="320"/>
      <c r="H20" s="318"/>
      <c r="I20" s="319"/>
      <c r="J20" s="321"/>
      <c r="K20" s="322"/>
      <c r="L20" s="323">
        <f t="shared" si="0"/>
        <v>0</v>
      </c>
    </row>
    <row r="21" spans="1:12" ht="15.75" x14ac:dyDescent="0.25">
      <c r="A21" s="1312"/>
      <c r="B21" s="324">
        <v>410580</v>
      </c>
      <c r="C21" s="325" t="s">
        <v>182</v>
      </c>
      <c r="D21" s="326"/>
      <c r="E21" s="318"/>
      <c r="F21" s="319"/>
      <c r="G21" s="320"/>
      <c r="H21" s="318"/>
      <c r="I21" s="319"/>
      <c r="J21" s="321"/>
      <c r="K21" s="322"/>
      <c r="L21" s="323">
        <f t="shared" si="0"/>
        <v>0</v>
      </c>
    </row>
    <row r="22" spans="1:12" ht="15.75" x14ac:dyDescent="0.25">
      <c r="A22" s="1312"/>
      <c r="B22" s="324">
        <v>410590</v>
      </c>
      <c r="C22" s="325" t="s">
        <v>183</v>
      </c>
      <c r="D22" s="326"/>
      <c r="E22" s="318"/>
      <c r="F22" s="319"/>
      <c r="G22" s="320"/>
      <c r="H22" s="318"/>
      <c r="I22" s="319"/>
      <c r="J22" s="321"/>
      <c r="K22" s="322"/>
      <c r="L22" s="323">
        <f t="shared" si="0"/>
        <v>0</v>
      </c>
    </row>
    <row r="23" spans="1:12" ht="15.75" x14ac:dyDescent="0.25">
      <c r="A23" s="1312"/>
      <c r="B23" s="327">
        <v>410600</v>
      </c>
      <c r="C23" s="328" t="s">
        <v>184</v>
      </c>
      <c r="D23" s="326"/>
      <c r="E23" s="318"/>
      <c r="F23" s="319"/>
      <c r="G23" s="320"/>
      <c r="H23" s="318"/>
      <c r="I23" s="319"/>
      <c r="J23" s="321"/>
      <c r="K23" s="322"/>
      <c r="L23" s="323">
        <f t="shared" si="0"/>
        <v>0</v>
      </c>
    </row>
    <row r="24" spans="1:12" ht="15.75" x14ac:dyDescent="0.25">
      <c r="A24" s="1312"/>
      <c r="B24" s="324">
        <v>410700</v>
      </c>
      <c r="C24" s="325" t="s">
        <v>185</v>
      </c>
      <c r="D24" s="326"/>
      <c r="E24" s="318"/>
      <c r="F24" s="319"/>
      <c r="G24" s="320"/>
      <c r="H24" s="318"/>
      <c r="I24" s="319"/>
      <c r="J24" s="321"/>
      <c r="K24" s="322"/>
      <c r="L24" s="323">
        <f t="shared" si="0"/>
        <v>0</v>
      </c>
    </row>
    <row r="25" spans="1:12" ht="15.75" x14ac:dyDescent="0.25">
      <c r="A25" s="1312"/>
      <c r="B25" s="326">
        <v>410800</v>
      </c>
      <c r="C25" s="329" t="s">
        <v>186</v>
      </c>
      <c r="D25" s="326"/>
      <c r="E25" s="318"/>
      <c r="F25" s="319"/>
      <c r="G25" s="320"/>
      <c r="H25" s="318"/>
      <c r="I25" s="319"/>
      <c r="J25" s="321"/>
      <c r="K25" s="322"/>
      <c r="L25" s="323">
        <f t="shared" si="0"/>
        <v>0</v>
      </c>
    </row>
    <row r="26" spans="1:12" ht="15.75" x14ac:dyDescent="0.25">
      <c r="A26" s="1312"/>
      <c r="B26" s="326">
        <v>410900</v>
      </c>
      <c r="C26" s="329" t="s">
        <v>187</v>
      </c>
      <c r="D26" s="326"/>
      <c r="E26" s="318"/>
      <c r="F26" s="319"/>
      <c r="G26" s="320"/>
      <c r="H26" s="318"/>
      <c r="I26" s="319"/>
      <c r="J26" s="321"/>
      <c r="K26" s="322"/>
      <c r="L26" s="323">
        <f t="shared" si="0"/>
        <v>0</v>
      </c>
    </row>
    <row r="27" spans="1:12" ht="15.75" x14ac:dyDescent="0.25">
      <c r="A27" s="1312"/>
      <c r="B27" s="326">
        <v>411000</v>
      </c>
      <c r="C27" s="329" t="s">
        <v>188</v>
      </c>
      <c r="D27" s="326"/>
      <c r="E27" s="322"/>
      <c r="F27" s="319"/>
      <c r="G27" s="320"/>
      <c r="H27" s="318"/>
      <c r="I27" s="319"/>
      <c r="J27" s="321"/>
      <c r="K27" s="322"/>
      <c r="L27" s="323">
        <f t="shared" si="0"/>
        <v>0</v>
      </c>
    </row>
    <row r="28" spans="1:12" ht="15.75" x14ac:dyDescent="0.25">
      <c r="A28" s="1312"/>
      <c r="B28" s="326">
        <v>411100</v>
      </c>
      <c r="C28" s="329" t="s">
        <v>189</v>
      </c>
      <c r="D28" s="326"/>
      <c r="E28" s="318"/>
      <c r="F28" s="330"/>
      <c r="G28" s="331"/>
      <c r="H28" s="318"/>
      <c r="I28" s="332"/>
      <c r="J28" s="321"/>
      <c r="K28" s="322"/>
      <c r="L28" s="323">
        <f t="shared" si="0"/>
        <v>0</v>
      </c>
    </row>
    <row r="29" spans="1:12" ht="15.75" x14ac:dyDescent="0.25">
      <c r="A29" s="1312"/>
      <c r="B29" s="326">
        <v>411200</v>
      </c>
      <c r="C29" s="329" t="s">
        <v>190</v>
      </c>
      <c r="D29" s="326"/>
      <c r="E29" s="322"/>
      <c r="F29" s="319"/>
      <c r="G29" s="320"/>
      <c r="H29" s="318"/>
      <c r="I29" s="319"/>
      <c r="J29" s="321"/>
      <c r="K29" s="322"/>
      <c r="L29" s="323">
        <f t="shared" si="0"/>
        <v>0</v>
      </c>
    </row>
    <row r="30" spans="1:12" ht="15.75" x14ac:dyDescent="0.25">
      <c r="A30" s="1312"/>
      <c r="B30" s="326">
        <v>411300</v>
      </c>
      <c r="C30" s="329" t="s">
        <v>191</v>
      </c>
      <c r="D30" s="326"/>
      <c r="E30" s="322"/>
      <c r="F30" s="319"/>
      <c r="G30" s="320"/>
      <c r="H30" s="318"/>
      <c r="I30" s="319"/>
      <c r="J30" s="321"/>
      <c r="K30" s="322"/>
      <c r="L30" s="323">
        <f t="shared" si="0"/>
        <v>0</v>
      </c>
    </row>
    <row r="31" spans="1:12" ht="15.75" x14ac:dyDescent="0.25">
      <c r="A31" s="1312"/>
      <c r="B31" s="326">
        <v>411400</v>
      </c>
      <c r="C31" s="329" t="s">
        <v>192</v>
      </c>
      <c r="D31" s="326"/>
      <c r="E31" s="322"/>
      <c r="F31" s="319"/>
      <c r="G31" s="320"/>
      <c r="H31" s="318"/>
      <c r="I31" s="319"/>
      <c r="J31" s="321"/>
      <c r="K31" s="322"/>
      <c r="L31" s="323">
        <f t="shared" si="0"/>
        <v>0</v>
      </c>
    </row>
    <row r="32" spans="1:12" ht="15.75" x14ac:dyDescent="0.25">
      <c r="A32" s="1312"/>
      <c r="B32" s="326">
        <v>411500</v>
      </c>
      <c r="C32" s="329" t="s">
        <v>193</v>
      </c>
      <c r="D32" s="326"/>
      <c r="E32" s="322"/>
      <c r="F32" s="319"/>
      <c r="G32" s="320"/>
      <c r="H32" s="318"/>
      <c r="I32" s="319"/>
      <c r="J32" s="321"/>
      <c r="K32" s="322"/>
      <c r="L32" s="323">
        <f t="shared" si="0"/>
        <v>0</v>
      </c>
    </row>
    <row r="33" spans="1:12" ht="15.75" x14ac:dyDescent="0.25">
      <c r="A33" s="1312"/>
      <c r="B33" s="326">
        <v>411600</v>
      </c>
      <c r="C33" s="333" t="s">
        <v>194</v>
      </c>
      <c r="D33" s="326"/>
      <c r="E33" s="322"/>
      <c r="F33" s="319"/>
      <c r="G33" s="320"/>
      <c r="H33" s="318"/>
      <c r="I33" s="319"/>
      <c r="J33" s="321"/>
      <c r="K33" s="322"/>
      <c r="L33" s="323">
        <f t="shared" si="0"/>
        <v>0</v>
      </c>
    </row>
    <row r="34" spans="1:12" ht="15.75" x14ac:dyDescent="0.25">
      <c r="A34" s="1312"/>
      <c r="B34" s="324">
        <v>411800</v>
      </c>
      <c r="C34" s="325" t="s">
        <v>195</v>
      </c>
      <c r="D34" s="326"/>
      <c r="E34" s="322"/>
      <c r="F34" s="319"/>
      <c r="G34" s="320"/>
      <c r="H34" s="318"/>
      <c r="I34" s="319"/>
      <c r="J34" s="321"/>
      <c r="K34" s="322"/>
      <c r="L34" s="323">
        <f t="shared" si="0"/>
        <v>0</v>
      </c>
    </row>
    <row r="35" spans="1:12" ht="15.75" x14ac:dyDescent="0.25">
      <c r="A35" s="1312"/>
      <c r="B35" s="324"/>
      <c r="C35" s="325"/>
      <c r="D35" s="326"/>
      <c r="E35" s="322"/>
      <c r="F35" s="319"/>
      <c r="G35" s="320"/>
      <c r="H35" s="318"/>
      <c r="I35" s="319"/>
      <c r="J35" s="321"/>
      <c r="K35" s="322"/>
      <c r="L35" s="323">
        <f t="shared" si="0"/>
        <v>0</v>
      </c>
    </row>
    <row r="36" spans="1:12" ht="15.75" x14ac:dyDescent="0.25">
      <c r="A36" s="1312"/>
      <c r="B36" s="324"/>
      <c r="C36" s="325"/>
      <c r="D36" s="326"/>
      <c r="E36" s="322"/>
      <c r="F36" s="319"/>
      <c r="G36" s="320"/>
      <c r="H36" s="318"/>
      <c r="I36" s="319"/>
      <c r="J36" s="321"/>
      <c r="K36" s="322"/>
      <c r="L36" s="323">
        <f t="shared" si="0"/>
        <v>0</v>
      </c>
    </row>
    <row r="37" spans="1:12" ht="15.75" x14ac:dyDescent="0.25">
      <c r="A37" s="1312"/>
      <c r="B37" s="324"/>
      <c r="C37" s="325"/>
      <c r="D37" s="326"/>
      <c r="E37" s="322"/>
      <c r="F37" s="319"/>
      <c r="G37" s="320"/>
      <c r="H37" s="318"/>
      <c r="I37" s="319"/>
      <c r="J37" s="321"/>
      <c r="K37" s="322"/>
      <c r="L37" s="323">
        <f t="shared" si="0"/>
        <v>0</v>
      </c>
    </row>
    <row r="38" spans="1:12" ht="15.75" x14ac:dyDescent="0.25">
      <c r="A38" s="1312"/>
      <c r="B38" s="324"/>
      <c r="C38" s="325"/>
      <c r="D38" s="326"/>
      <c r="E38" s="322"/>
      <c r="F38" s="319"/>
      <c r="G38" s="320"/>
      <c r="H38" s="318"/>
      <c r="I38" s="319"/>
      <c r="J38" s="321"/>
      <c r="K38" s="322"/>
      <c r="L38" s="323">
        <f t="shared" si="0"/>
        <v>0</v>
      </c>
    </row>
    <row r="39" spans="1:12" ht="15.75" x14ac:dyDescent="0.25">
      <c r="A39" s="1312"/>
      <c r="B39" s="324"/>
      <c r="C39" s="325"/>
      <c r="D39" s="326"/>
      <c r="E39" s="322"/>
      <c r="F39" s="319"/>
      <c r="G39" s="320"/>
      <c r="H39" s="318"/>
      <c r="I39" s="319"/>
      <c r="J39" s="321"/>
      <c r="K39" s="322"/>
      <c r="L39" s="323">
        <f t="shared" si="0"/>
        <v>0</v>
      </c>
    </row>
    <row r="40" spans="1:12" ht="15.75" x14ac:dyDescent="0.25">
      <c r="A40" s="1312"/>
      <c r="B40" s="334" t="s">
        <v>47</v>
      </c>
      <c r="C40" s="333" t="s">
        <v>196</v>
      </c>
      <c r="D40" s="326">
        <f t="shared" ref="D40:L40" si="1">SUM(D10:D39)</f>
        <v>0</v>
      </c>
      <c r="E40" s="318">
        <f t="shared" si="1"/>
        <v>0</v>
      </c>
      <c r="F40" s="330">
        <f t="shared" si="1"/>
        <v>0</v>
      </c>
      <c r="G40" s="322">
        <f t="shared" si="1"/>
        <v>0</v>
      </c>
      <c r="H40" s="318">
        <f t="shared" si="1"/>
        <v>0</v>
      </c>
      <c r="I40" s="332">
        <f t="shared" si="1"/>
        <v>0</v>
      </c>
      <c r="J40" s="332">
        <f t="shared" si="1"/>
        <v>0</v>
      </c>
      <c r="K40" s="322">
        <f t="shared" si="1"/>
        <v>0</v>
      </c>
      <c r="L40" s="335">
        <f t="shared" si="1"/>
        <v>0</v>
      </c>
    </row>
    <row r="41" spans="1:12" ht="15.75" x14ac:dyDescent="0.25">
      <c r="A41" s="1312"/>
      <c r="B41" s="1161" t="s">
        <v>1179</v>
      </c>
      <c r="C41" s="336"/>
      <c r="D41" s="337"/>
      <c r="E41" s="338"/>
      <c r="F41" s="338"/>
      <c r="G41" s="339"/>
      <c r="H41" s="340"/>
      <c r="I41" s="340"/>
      <c r="J41" s="304"/>
      <c r="K41" s="340"/>
      <c r="L41" s="340"/>
    </row>
    <row r="42" spans="1:12" ht="15.75" x14ac:dyDescent="0.25">
      <c r="A42" s="12"/>
      <c r="B42" s="341"/>
      <c r="C42" s="342"/>
      <c r="D42" s="343"/>
      <c r="E42" s="344"/>
      <c r="F42" s="344"/>
      <c r="G42" s="343"/>
      <c r="H42" s="344"/>
      <c r="I42" s="344"/>
      <c r="J42" s="344"/>
      <c r="K42" s="344"/>
      <c r="L42" s="345"/>
    </row>
    <row r="43" spans="1:12" x14ac:dyDescent="0.2">
      <c r="A43" s="17"/>
      <c r="B43" s="346"/>
      <c r="C43" s="347"/>
      <c r="D43" s="348"/>
      <c r="E43" s="349"/>
      <c r="F43" s="349"/>
      <c r="G43" s="348"/>
      <c r="H43" s="349"/>
      <c r="I43" s="349"/>
      <c r="J43" s="349"/>
      <c r="K43" s="349"/>
      <c r="L43" s="350"/>
    </row>
    <row r="44" spans="1:12" x14ac:dyDescent="0.2">
      <c r="A44" s="17"/>
      <c r="B44" s="18"/>
      <c r="C44" s="17"/>
      <c r="D44" s="19"/>
      <c r="E44" s="20"/>
      <c r="F44" s="20"/>
      <c r="G44" s="19"/>
      <c r="H44" s="20"/>
      <c r="I44" s="20"/>
      <c r="J44" s="20"/>
      <c r="K44" s="20"/>
      <c r="L44" s="21"/>
    </row>
    <row r="45" spans="1:12" x14ac:dyDescent="0.2">
      <c r="A45" s="17"/>
      <c r="B45" s="18"/>
      <c r="C45" s="17"/>
      <c r="D45" s="19"/>
      <c r="E45" s="20"/>
      <c r="F45" s="20"/>
      <c r="G45" s="19"/>
      <c r="H45" s="20"/>
      <c r="I45" s="20"/>
      <c r="J45" s="20"/>
      <c r="K45" s="20"/>
      <c r="L45" s="21"/>
    </row>
    <row r="46" spans="1:12" x14ac:dyDescent="0.2">
      <c r="A46" s="17"/>
      <c r="B46" s="18"/>
      <c r="C46" s="17"/>
      <c r="D46" s="19"/>
      <c r="E46" s="20"/>
      <c r="F46" s="20"/>
      <c r="G46" s="19"/>
      <c r="H46" s="20"/>
      <c r="I46" s="20"/>
      <c r="J46" s="20"/>
      <c r="K46" s="20"/>
      <c r="L46" s="21"/>
    </row>
    <row r="47" spans="1:12" x14ac:dyDescent="0.2">
      <c r="A47" s="17"/>
      <c r="B47" s="17"/>
      <c r="C47" s="17"/>
      <c r="D47" s="19"/>
      <c r="E47" s="21"/>
      <c r="F47" s="21"/>
      <c r="G47" s="19"/>
      <c r="H47" s="21"/>
      <c r="I47" s="21"/>
      <c r="J47" s="21"/>
      <c r="K47" s="21"/>
      <c r="L47" s="21"/>
    </row>
    <row r="48" spans="1:12" x14ac:dyDescent="0.2">
      <c r="A48" s="17"/>
      <c r="B48" s="17"/>
      <c r="C48" s="17"/>
      <c r="D48" s="17"/>
      <c r="E48" s="17"/>
      <c r="F48" s="17"/>
      <c r="G48" s="17"/>
      <c r="H48" s="17"/>
      <c r="I48" s="17"/>
      <c r="J48" s="17"/>
      <c r="K48" s="17"/>
      <c r="L48" s="17"/>
    </row>
  </sheetData>
  <mergeCells count="2">
    <mergeCell ref="A2:A41"/>
    <mergeCell ref="J9:J10"/>
  </mergeCells>
  <phoneticPr fontId="0" type="noConversion"/>
  <pageMargins left="0.48" right="0.28000000000000003" top="0.13" bottom="0.25" header="0.5" footer="0.5"/>
  <pageSetup paperSize="5" scale="8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000"/>
  </sheetPr>
  <dimension ref="A1:L45"/>
  <sheetViews>
    <sheetView showGridLines="0" zoomScaleNormal="100" workbookViewId="0">
      <pane xSplit="2" ySplit="7" topLeftCell="C8" activePane="bottomRight" state="frozen"/>
      <selection pane="topRight" activeCell="C1" sqref="C1"/>
      <selection pane="bottomLeft" activeCell="A8" sqref="A8"/>
      <selection pane="bottomRight" activeCell="C8" sqref="C8"/>
    </sheetView>
  </sheetViews>
  <sheetFormatPr defaultColWidth="7.5546875" defaultRowHeight="15" x14ac:dyDescent="0.2"/>
  <cols>
    <col min="1" max="1" width="2.88671875" customWidth="1"/>
    <col min="2" max="2" width="10.77734375" customWidth="1"/>
    <col min="3" max="3" width="41.77734375" customWidth="1"/>
    <col min="4" max="4" width="10.77734375" customWidth="1"/>
    <col min="5" max="6" width="12.77734375" customWidth="1"/>
    <col min="7" max="8" width="10.77734375" customWidth="1"/>
    <col min="9" max="10" width="11.77734375" customWidth="1"/>
    <col min="11" max="12" width="13.77734375" customWidth="1"/>
  </cols>
  <sheetData>
    <row r="1" spans="1:12" ht="15.75" x14ac:dyDescent="0.25">
      <c r="A1" s="5"/>
      <c r="B1" s="5"/>
      <c r="C1" s="5"/>
      <c r="D1" s="5"/>
      <c r="E1" s="5"/>
      <c r="F1" s="5"/>
      <c r="G1" s="5"/>
      <c r="H1" s="5"/>
      <c r="I1" s="5"/>
      <c r="J1" s="5"/>
      <c r="K1" s="5"/>
      <c r="L1" s="5"/>
    </row>
    <row r="2" spans="1:12" ht="15.75" x14ac:dyDescent="0.25">
      <c r="A2" s="1315" t="s">
        <v>1176</v>
      </c>
      <c r="B2" s="351" t="s">
        <v>144</v>
      </c>
      <c r="C2" s="351"/>
      <c r="D2" s="352"/>
      <c r="E2" s="353" t="s">
        <v>145</v>
      </c>
      <c r="F2" s="354"/>
      <c r="G2" s="352" t="str">
        <f>'Page 15-Gen exp'!G3</f>
        <v xml:space="preserve">City/Town/County of _____                                                                          </v>
      </c>
      <c r="H2" s="352"/>
      <c r="I2" s="355"/>
      <c r="J2" s="355"/>
      <c r="K2" s="355"/>
      <c r="L2" s="356"/>
    </row>
    <row r="3" spans="1:12" ht="15.75" x14ac:dyDescent="0.25">
      <c r="A3" s="1316"/>
      <c r="B3" s="357" t="s">
        <v>146</v>
      </c>
      <c r="C3" s="357" t="s">
        <v>147</v>
      </c>
      <c r="D3" s="358"/>
      <c r="E3" s="359" t="s">
        <v>148</v>
      </c>
      <c r="F3" s="360"/>
      <c r="G3" s="361" t="str">
        <f>'Page 15-Gen exp'!G4</f>
        <v>Fiscal Year ended June 30, 2025</v>
      </c>
      <c r="H3" s="362"/>
      <c r="I3" s="362"/>
      <c r="J3" s="362"/>
      <c r="K3" s="362"/>
      <c r="L3" s="363"/>
    </row>
    <row r="4" spans="1:12" ht="15.75" x14ac:dyDescent="0.25">
      <c r="A4" s="1316"/>
      <c r="B4" s="364" t="s">
        <v>149</v>
      </c>
      <c r="C4" s="365">
        <v>1000</v>
      </c>
      <c r="D4" s="362"/>
      <c r="E4" s="366" t="s">
        <v>151</v>
      </c>
      <c r="F4" s="367"/>
      <c r="G4" s="368"/>
      <c r="H4" s="362"/>
      <c r="I4" s="362"/>
      <c r="J4" s="362"/>
      <c r="K4" s="362"/>
      <c r="L4" s="369"/>
    </row>
    <row r="5" spans="1:12" ht="15.75" x14ac:dyDescent="0.25">
      <c r="A5" s="1316"/>
      <c r="B5" s="370"/>
      <c r="C5" s="357"/>
      <c r="D5" s="359" t="s">
        <v>152</v>
      </c>
      <c r="E5" s="370" t="s">
        <v>152</v>
      </c>
      <c r="F5" s="371" t="s">
        <v>152</v>
      </c>
      <c r="G5" s="372"/>
      <c r="H5" s="372" t="s">
        <v>153</v>
      </c>
      <c r="I5" s="372" t="s">
        <v>154</v>
      </c>
      <c r="J5" s="372" t="s">
        <v>837</v>
      </c>
      <c r="K5" s="372" t="s">
        <v>155</v>
      </c>
      <c r="L5" s="372"/>
    </row>
    <row r="6" spans="1:12" ht="15.75" x14ac:dyDescent="0.25">
      <c r="A6" s="1316"/>
      <c r="B6" s="370" t="s">
        <v>156</v>
      </c>
      <c r="C6" s="357"/>
      <c r="D6" s="370" t="s">
        <v>157</v>
      </c>
      <c r="E6" s="370" t="s">
        <v>157</v>
      </c>
      <c r="F6" s="371" t="s">
        <v>157</v>
      </c>
      <c r="G6" s="359" t="s">
        <v>158</v>
      </c>
      <c r="H6" s="370" t="s">
        <v>159</v>
      </c>
      <c r="I6" s="370" t="s">
        <v>160</v>
      </c>
      <c r="J6" s="372" t="s">
        <v>841</v>
      </c>
      <c r="K6" s="370" t="s">
        <v>161</v>
      </c>
      <c r="L6" s="372" t="s">
        <v>162</v>
      </c>
    </row>
    <row r="7" spans="1:12" ht="15.75" x14ac:dyDescent="0.25">
      <c r="A7" s="1316"/>
      <c r="B7" s="373" t="s">
        <v>163</v>
      </c>
      <c r="C7" s="373" t="s">
        <v>156</v>
      </c>
      <c r="D7" s="373" t="s">
        <v>164</v>
      </c>
      <c r="E7" s="373" t="s">
        <v>165</v>
      </c>
      <c r="F7" s="374" t="s">
        <v>166</v>
      </c>
      <c r="G7" s="366" t="s">
        <v>164</v>
      </c>
      <c r="H7" s="373" t="s">
        <v>167</v>
      </c>
      <c r="I7" s="373" t="s">
        <v>168</v>
      </c>
      <c r="J7" s="375" t="s">
        <v>842</v>
      </c>
      <c r="K7" s="373" t="s">
        <v>169</v>
      </c>
      <c r="L7" s="375" t="s">
        <v>165</v>
      </c>
    </row>
    <row r="8" spans="1:12" ht="15.75" x14ac:dyDescent="0.25">
      <c r="A8" s="1316"/>
      <c r="B8" s="376">
        <v>420000</v>
      </c>
      <c r="C8" s="216" t="s">
        <v>198</v>
      </c>
      <c r="D8" s="377"/>
      <c r="E8" s="377"/>
      <c r="F8" s="378"/>
      <c r="G8" s="100"/>
      <c r="H8" s="377"/>
      <c r="I8" s="377"/>
      <c r="J8" s="377"/>
      <c r="K8" s="377"/>
      <c r="L8" s="379"/>
    </row>
    <row r="9" spans="1:12" ht="15.75" x14ac:dyDescent="0.25">
      <c r="A9" s="1316"/>
      <c r="B9" s="380" t="s">
        <v>199</v>
      </c>
      <c r="C9" s="195" t="s">
        <v>200</v>
      </c>
      <c r="D9" s="380"/>
      <c r="E9" s="381"/>
      <c r="F9" s="382"/>
      <c r="G9" s="383"/>
      <c r="H9" s="381"/>
      <c r="I9" s="381"/>
      <c r="J9" s="381"/>
      <c r="K9" s="381"/>
      <c r="L9" s="384">
        <f t="shared" ref="L9:L20" si="0">SUM(H9:K9)</f>
        <v>0</v>
      </c>
    </row>
    <row r="10" spans="1:12" ht="15.75" x14ac:dyDescent="0.25">
      <c r="A10" s="1316"/>
      <c r="B10" s="380" t="s">
        <v>201</v>
      </c>
      <c r="C10" s="195" t="s">
        <v>202</v>
      </c>
      <c r="D10" s="380"/>
      <c r="E10" s="381"/>
      <c r="F10" s="382"/>
      <c r="G10" s="383"/>
      <c r="H10" s="381"/>
      <c r="I10" s="381"/>
      <c r="J10" s="381"/>
      <c r="K10" s="381"/>
      <c r="L10" s="384">
        <f t="shared" si="0"/>
        <v>0</v>
      </c>
    </row>
    <row r="11" spans="1:12" ht="15.75" x14ac:dyDescent="0.25">
      <c r="A11" s="1316"/>
      <c r="B11" s="380" t="s">
        <v>203</v>
      </c>
      <c r="C11" s="195" t="s">
        <v>204</v>
      </c>
      <c r="D11" s="380"/>
      <c r="E11" s="381"/>
      <c r="F11" s="382"/>
      <c r="G11" s="383"/>
      <c r="H11" s="381"/>
      <c r="I11" s="381"/>
      <c r="J11" s="381"/>
      <c r="K11" s="381"/>
      <c r="L11" s="384">
        <f t="shared" si="0"/>
        <v>0</v>
      </c>
    </row>
    <row r="12" spans="1:12" ht="15.75" x14ac:dyDescent="0.25">
      <c r="A12" s="1316"/>
      <c r="B12" s="380" t="s">
        <v>205</v>
      </c>
      <c r="C12" s="195" t="s">
        <v>206</v>
      </c>
      <c r="D12" s="380"/>
      <c r="E12" s="381"/>
      <c r="F12" s="382"/>
      <c r="G12" s="383"/>
      <c r="H12" s="381"/>
      <c r="I12" s="381"/>
      <c r="J12" s="381"/>
      <c r="K12" s="381"/>
      <c r="L12" s="384">
        <f t="shared" si="0"/>
        <v>0</v>
      </c>
    </row>
    <row r="13" spans="1:12" ht="15.75" x14ac:dyDescent="0.25">
      <c r="A13" s="1316"/>
      <c r="B13" s="380" t="s">
        <v>207</v>
      </c>
      <c r="C13" s="195" t="s">
        <v>208</v>
      </c>
      <c r="D13" s="380"/>
      <c r="E13" s="381"/>
      <c r="F13" s="382"/>
      <c r="G13" s="383"/>
      <c r="H13" s="381"/>
      <c r="I13" s="381"/>
      <c r="J13" s="381"/>
      <c r="K13" s="381"/>
      <c r="L13" s="384">
        <f t="shared" si="0"/>
        <v>0</v>
      </c>
    </row>
    <row r="14" spans="1:12" ht="15.75" x14ac:dyDescent="0.25">
      <c r="A14" s="1316"/>
      <c r="B14" s="380" t="s">
        <v>209</v>
      </c>
      <c r="C14" s="195" t="s">
        <v>210</v>
      </c>
      <c r="D14" s="380"/>
      <c r="E14" s="381"/>
      <c r="F14" s="382"/>
      <c r="G14" s="383"/>
      <c r="H14" s="381"/>
      <c r="I14" s="381"/>
      <c r="J14" s="381"/>
      <c r="K14" s="381"/>
      <c r="L14" s="384">
        <f t="shared" si="0"/>
        <v>0</v>
      </c>
    </row>
    <row r="15" spans="1:12" ht="15.75" x14ac:dyDescent="0.25">
      <c r="A15" s="1316"/>
      <c r="B15" s="380" t="s">
        <v>211</v>
      </c>
      <c r="C15" s="195" t="s">
        <v>212</v>
      </c>
      <c r="D15" s="380"/>
      <c r="E15" s="381"/>
      <c r="F15" s="382"/>
      <c r="G15" s="383"/>
      <c r="H15" s="381"/>
      <c r="I15" s="381"/>
      <c r="J15" s="381"/>
      <c r="K15" s="381"/>
      <c r="L15" s="384">
        <f t="shared" si="0"/>
        <v>0</v>
      </c>
    </row>
    <row r="16" spans="1:12" ht="15.75" x14ac:dyDescent="0.25">
      <c r="A16" s="1316"/>
      <c r="B16" s="195"/>
      <c r="C16" s="195" t="s">
        <v>213</v>
      </c>
      <c r="D16" s="380"/>
      <c r="E16" s="381"/>
      <c r="F16" s="382"/>
      <c r="G16" s="383"/>
      <c r="H16" s="381"/>
      <c r="I16" s="381"/>
      <c r="J16" s="381"/>
      <c r="K16" s="381"/>
      <c r="L16" s="384">
        <f t="shared" si="0"/>
        <v>0</v>
      </c>
    </row>
    <row r="17" spans="1:12" ht="15.75" x14ac:dyDescent="0.25">
      <c r="A17" s="1316"/>
      <c r="B17" s="195" t="s">
        <v>214</v>
      </c>
      <c r="C17" s="195" t="s">
        <v>215</v>
      </c>
      <c r="D17" s="380"/>
      <c r="E17" s="381"/>
      <c r="F17" s="382"/>
      <c r="G17" s="383"/>
      <c r="H17" s="381"/>
      <c r="I17" s="381"/>
      <c r="J17" s="381"/>
      <c r="K17" s="381"/>
      <c r="L17" s="384">
        <f t="shared" si="0"/>
        <v>0</v>
      </c>
    </row>
    <row r="18" spans="1:12" ht="15.75" x14ac:dyDescent="0.25">
      <c r="A18" s="1316"/>
      <c r="B18" s="195" t="s">
        <v>214</v>
      </c>
      <c r="C18" s="195" t="s">
        <v>215</v>
      </c>
      <c r="D18" s="380"/>
      <c r="E18" s="381"/>
      <c r="F18" s="382"/>
      <c r="G18" s="383"/>
      <c r="H18" s="381"/>
      <c r="I18" s="381"/>
      <c r="J18" s="381"/>
      <c r="K18" s="381"/>
      <c r="L18" s="384">
        <f t="shared" si="0"/>
        <v>0</v>
      </c>
    </row>
    <row r="19" spans="1:12" ht="15.75" x14ac:dyDescent="0.25">
      <c r="A19" s="1316"/>
      <c r="B19" s="380" t="s">
        <v>216</v>
      </c>
      <c r="C19" s="195" t="s">
        <v>217</v>
      </c>
      <c r="D19" s="380"/>
      <c r="E19" s="381"/>
      <c r="F19" s="382"/>
      <c r="G19" s="383"/>
      <c r="H19" s="381"/>
      <c r="I19" s="381"/>
      <c r="J19" s="381"/>
      <c r="K19" s="381"/>
      <c r="L19" s="384">
        <f t="shared" si="0"/>
        <v>0</v>
      </c>
    </row>
    <row r="20" spans="1:12" ht="15.75" x14ac:dyDescent="0.25">
      <c r="A20" s="1316"/>
      <c r="B20" s="195" t="s">
        <v>47</v>
      </c>
      <c r="C20" s="195" t="s">
        <v>218</v>
      </c>
      <c r="D20" s="380">
        <f>SUM(D8:D19)</f>
        <v>0</v>
      </c>
      <c r="E20" s="381">
        <f t="shared" ref="E20:K20" si="1">SUM(E8:E19)</f>
        <v>0</v>
      </c>
      <c r="F20" s="385">
        <f t="shared" si="1"/>
        <v>0</v>
      </c>
      <c r="G20" s="383">
        <f t="shared" si="1"/>
        <v>0</v>
      </c>
      <c r="H20" s="381">
        <f t="shared" si="1"/>
        <v>0</v>
      </c>
      <c r="I20" s="381">
        <f t="shared" si="1"/>
        <v>0</v>
      </c>
      <c r="J20" s="381">
        <f t="shared" si="1"/>
        <v>0</v>
      </c>
      <c r="K20" s="381">
        <f t="shared" si="1"/>
        <v>0</v>
      </c>
      <c r="L20" s="384">
        <f t="shared" si="0"/>
        <v>0</v>
      </c>
    </row>
    <row r="21" spans="1:12" ht="15.75" x14ac:dyDescent="0.25">
      <c r="A21" s="1316"/>
      <c r="B21" s="377"/>
      <c r="C21" s="377"/>
      <c r="D21" s="386"/>
      <c r="E21" s="387"/>
      <c r="F21" s="388"/>
      <c r="G21" s="389"/>
      <c r="H21" s="387"/>
      <c r="I21" s="387"/>
      <c r="J21" s="387"/>
      <c r="K21" s="387"/>
      <c r="L21" s="390"/>
    </row>
    <row r="22" spans="1:12" ht="15.75" x14ac:dyDescent="0.25">
      <c r="A22" s="1316"/>
      <c r="B22" s="376">
        <v>430000</v>
      </c>
      <c r="C22" s="216" t="s">
        <v>219</v>
      </c>
      <c r="D22" s="386"/>
      <c r="E22" s="387"/>
      <c r="F22" s="388"/>
      <c r="G22" s="389"/>
      <c r="H22" s="387"/>
      <c r="I22" s="387"/>
      <c r="J22" s="387"/>
      <c r="K22" s="387"/>
      <c r="L22" s="390"/>
    </row>
    <row r="23" spans="1:12" ht="15.75" x14ac:dyDescent="0.25">
      <c r="A23" s="1316"/>
      <c r="B23" s="380">
        <v>430200</v>
      </c>
      <c r="C23" s="195" t="s">
        <v>220</v>
      </c>
      <c r="D23" s="380"/>
      <c r="E23" s="381"/>
      <c r="F23" s="382"/>
      <c r="G23" s="383"/>
      <c r="H23" s="381"/>
      <c r="I23" s="381"/>
      <c r="J23" s="381"/>
      <c r="K23" s="381"/>
      <c r="L23" s="384">
        <f t="shared" ref="L23:L31" si="2">SUM(H23:K23)</f>
        <v>0</v>
      </c>
    </row>
    <row r="24" spans="1:12" ht="15.75" x14ac:dyDescent="0.25">
      <c r="A24" s="1316"/>
      <c r="B24" s="380">
        <v>430300</v>
      </c>
      <c r="C24" s="195" t="s">
        <v>221</v>
      </c>
      <c r="D24" s="380"/>
      <c r="E24" s="381"/>
      <c r="F24" s="382"/>
      <c r="G24" s="383"/>
      <c r="H24" s="381"/>
      <c r="I24" s="381"/>
      <c r="J24" s="381"/>
      <c r="K24" s="381"/>
      <c r="L24" s="384">
        <f t="shared" si="2"/>
        <v>0</v>
      </c>
    </row>
    <row r="25" spans="1:12" ht="15.75" x14ac:dyDescent="0.25">
      <c r="A25" s="1316"/>
      <c r="B25" s="380">
        <v>430800</v>
      </c>
      <c r="C25" s="195" t="s">
        <v>222</v>
      </c>
      <c r="D25" s="380"/>
      <c r="E25" s="381"/>
      <c r="F25" s="382"/>
      <c r="G25" s="383"/>
      <c r="H25" s="381"/>
      <c r="I25" s="381"/>
      <c r="J25" s="381"/>
      <c r="K25" s="381"/>
      <c r="L25" s="384">
        <f t="shared" si="2"/>
        <v>0</v>
      </c>
    </row>
    <row r="26" spans="1:12" ht="15.75" x14ac:dyDescent="0.25">
      <c r="A26" s="1316"/>
      <c r="B26" s="380">
        <v>430900</v>
      </c>
      <c r="C26" s="195" t="s">
        <v>223</v>
      </c>
      <c r="D26" s="380"/>
      <c r="E26" s="381"/>
      <c r="F26" s="382"/>
      <c r="G26" s="383"/>
      <c r="H26" s="381"/>
      <c r="I26" s="381"/>
      <c r="J26" s="381"/>
      <c r="K26" s="381"/>
      <c r="L26" s="384">
        <f t="shared" si="2"/>
        <v>0</v>
      </c>
    </row>
    <row r="27" spans="1:12" ht="15.75" x14ac:dyDescent="0.25">
      <c r="A27" s="1316"/>
      <c r="B27" s="380">
        <v>431100</v>
      </c>
      <c r="C27" s="195" t="s">
        <v>224</v>
      </c>
      <c r="D27" s="380"/>
      <c r="E27" s="381"/>
      <c r="F27" s="382"/>
      <c r="G27" s="383"/>
      <c r="H27" s="381"/>
      <c r="I27" s="381"/>
      <c r="J27" s="381"/>
      <c r="K27" s="381"/>
      <c r="L27" s="384">
        <f t="shared" si="2"/>
        <v>0</v>
      </c>
    </row>
    <row r="28" spans="1:12" ht="15.75" x14ac:dyDescent="0.25">
      <c r="A28" s="1316"/>
      <c r="B28" s="380"/>
      <c r="C28" s="195" t="s">
        <v>213</v>
      </c>
      <c r="D28" s="380"/>
      <c r="E28" s="381"/>
      <c r="F28" s="382"/>
      <c r="G28" s="383"/>
      <c r="H28" s="381"/>
      <c r="I28" s="381"/>
      <c r="J28" s="381"/>
      <c r="K28" s="381"/>
      <c r="L28" s="384">
        <f t="shared" si="2"/>
        <v>0</v>
      </c>
    </row>
    <row r="29" spans="1:12" ht="15.75" x14ac:dyDescent="0.25">
      <c r="A29" s="1316"/>
      <c r="B29" s="380"/>
      <c r="C29" s="195"/>
      <c r="D29" s="380"/>
      <c r="E29" s="381"/>
      <c r="F29" s="382"/>
      <c r="G29" s="383"/>
      <c r="H29" s="381"/>
      <c r="I29" s="381"/>
      <c r="J29" s="381"/>
      <c r="K29" s="381"/>
      <c r="L29" s="384">
        <f t="shared" si="2"/>
        <v>0</v>
      </c>
    </row>
    <row r="30" spans="1:12" ht="15.75" x14ac:dyDescent="0.25">
      <c r="A30" s="1316"/>
      <c r="B30" s="380"/>
      <c r="C30" s="195"/>
      <c r="D30" s="380"/>
      <c r="E30" s="381"/>
      <c r="F30" s="382"/>
      <c r="G30" s="383"/>
      <c r="H30" s="381"/>
      <c r="I30" s="381"/>
      <c r="J30" s="381"/>
      <c r="K30" s="381"/>
      <c r="L30" s="384">
        <f t="shared" si="2"/>
        <v>0</v>
      </c>
    </row>
    <row r="31" spans="1:12" ht="15.75" x14ac:dyDescent="0.25">
      <c r="A31" s="1316"/>
      <c r="B31" s="195" t="s">
        <v>47</v>
      </c>
      <c r="C31" s="195" t="s">
        <v>218</v>
      </c>
      <c r="D31" s="380">
        <f t="shared" ref="D31:K31" si="3">SUM(D22:D30)</f>
        <v>0</v>
      </c>
      <c r="E31" s="381">
        <f t="shared" si="3"/>
        <v>0</v>
      </c>
      <c r="F31" s="382">
        <f t="shared" si="3"/>
        <v>0</v>
      </c>
      <c r="G31" s="383">
        <f t="shared" si="3"/>
        <v>0</v>
      </c>
      <c r="H31" s="381">
        <f t="shared" si="3"/>
        <v>0</v>
      </c>
      <c r="I31" s="381">
        <f t="shared" si="3"/>
        <v>0</v>
      </c>
      <c r="J31" s="381">
        <f t="shared" si="3"/>
        <v>0</v>
      </c>
      <c r="K31" s="381">
        <f t="shared" si="3"/>
        <v>0</v>
      </c>
      <c r="L31" s="384">
        <f t="shared" si="2"/>
        <v>0</v>
      </c>
    </row>
    <row r="32" spans="1:12" ht="15.75" x14ac:dyDescent="0.25">
      <c r="A32" s="1316"/>
      <c r="B32" s="377"/>
      <c r="C32" s="377"/>
      <c r="D32" s="386"/>
      <c r="E32" s="387"/>
      <c r="F32" s="388"/>
      <c r="G32" s="389"/>
      <c r="H32" s="387"/>
      <c r="I32" s="387"/>
      <c r="J32" s="387"/>
      <c r="K32" s="387"/>
      <c r="L32" s="390"/>
    </row>
    <row r="33" spans="1:12" ht="15.75" x14ac:dyDescent="0.25">
      <c r="A33" s="1316"/>
      <c r="B33" s="376">
        <v>440000</v>
      </c>
      <c r="C33" s="216" t="s">
        <v>225</v>
      </c>
      <c r="D33" s="386"/>
      <c r="E33" s="387"/>
      <c r="F33" s="388"/>
      <c r="G33" s="389"/>
      <c r="H33" s="387"/>
      <c r="I33" s="387"/>
      <c r="J33" s="387"/>
      <c r="K33" s="387"/>
      <c r="L33" s="390"/>
    </row>
    <row r="34" spans="1:12" ht="15.75" x14ac:dyDescent="0.25">
      <c r="A34" s="1316"/>
      <c r="B34" s="195">
        <v>440100</v>
      </c>
      <c r="C34" s="195" t="s">
        <v>226</v>
      </c>
      <c r="D34" s="380"/>
      <c r="E34" s="381"/>
      <c r="F34" s="382"/>
      <c r="G34" s="383"/>
      <c r="H34" s="381"/>
      <c r="I34" s="381"/>
      <c r="J34" s="381"/>
      <c r="K34" s="381"/>
      <c r="L34" s="384">
        <f t="shared" ref="L34:L44" si="4">SUM(H34:K34)</f>
        <v>0</v>
      </c>
    </row>
    <row r="35" spans="1:12" ht="15.75" x14ac:dyDescent="0.25">
      <c r="A35" s="1316"/>
      <c r="B35" s="195">
        <v>440200</v>
      </c>
      <c r="C35" s="195" t="s">
        <v>227</v>
      </c>
      <c r="D35" s="380"/>
      <c r="E35" s="381"/>
      <c r="F35" s="382"/>
      <c r="G35" s="383"/>
      <c r="H35" s="381"/>
      <c r="I35" s="381"/>
      <c r="J35" s="381"/>
      <c r="K35" s="381"/>
      <c r="L35" s="384">
        <f t="shared" si="4"/>
        <v>0</v>
      </c>
    </row>
    <row r="36" spans="1:12" ht="15.75" x14ac:dyDescent="0.25">
      <c r="A36" s="1316"/>
      <c r="B36" s="195">
        <v>440300</v>
      </c>
      <c r="C36" s="195" t="s">
        <v>228</v>
      </c>
      <c r="D36" s="380"/>
      <c r="E36" s="381"/>
      <c r="F36" s="382"/>
      <c r="G36" s="383"/>
      <c r="H36" s="381"/>
      <c r="I36" s="381"/>
      <c r="J36" s="381"/>
      <c r="K36" s="381"/>
      <c r="L36" s="384">
        <f t="shared" si="4"/>
        <v>0</v>
      </c>
    </row>
    <row r="37" spans="1:12" ht="15.75" x14ac:dyDescent="0.25">
      <c r="A37" s="1316"/>
      <c r="B37" s="195">
        <v>440400</v>
      </c>
      <c r="C37" s="195" t="s">
        <v>229</v>
      </c>
      <c r="D37" s="380"/>
      <c r="E37" s="381"/>
      <c r="F37" s="382"/>
      <c r="G37" s="383"/>
      <c r="H37" s="381"/>
      <c r="I37" s="381"/>
      <c r="J37" s="381"/>
      <c r="K37" s="381"/>
      <c r="L37" s="384">
        <f t="shared" si="4"/>
        <v>0</v>
      </c>
    </row>
    <row r="38" spans="1:12" ht="15.75" x14ac:dyDescent="0.25">
      <c r="A38" s="1316"/>
      <c r="B38" s="195">
        <v>440500</v>
      </c>
      <c r="C38" s="195" t="s">
        <v>230</v>
      </c>
      <c r="D38" s="380"/>
      <c r="E38" s="381"/>
      <c r="F38" s="382"/>
      <c r="G38" s="383"/>
      <c r="H38" s="381"/>
      <c r="I38" s="381"/>
      <c r="J38" s="381"/>
      <c r="K38" s="381"/>
      <c r="L38" s="384">
        <f t="shared" si="4"/>
        <v>0</v>
      </c>
    </row>
    <row r="39" spans="1:12" ht="15.75" x14ac:dyDescent="0.25">
      <c r="A39" s="1316"/>
      <c r="B39" s="195">
        <v>440600</v>
      </c>
      <c r="C39" s="195" t="s">
        <v>231</v>
      </c>
      <c r="D39" s="380"/>
      <c r="E39" s="381"/>
      <c r="F39" s="382"/>
      <c r="G39" s="383"/>
      <c r="H39" s="381"/>
      <c r="I39" s="381"/>
      <c r="J39" s="381"/>
      <c r="K39" s="381"/>
      <c r="L39" s="384">
        <f t="shared" si="4"/>
        <v>0</v>
      </c>
    </row>
    <row r="40" spans="1:12" ht="15.75" x14ac:dyDescent="0.25">
      <c r="A40" s="1316"/>
      <c r="B40" s="195">
        <v>440700</v>
      </c>
      <c r="C40" s="195" t="s">
        <v>232</v>
      </c>
      <c r="D40" s="380"/>
      <c r="E40" s="381"/>
      <c r="F40" s="382"/>
      <c r="G40" s="383"/>
      <c r="H40" s="381"/>
      <c r="I40" s="381"/>
      <c r="J40" s="381"/>
      <c r="K40" s="381"/>
      <c r="L40" s="384">
        <f t="shared" si="4"/>
        <v>0</v>
      </c>
    </row>
    <row r="41" spans="1:12" ht="15.75" x14ac:dyDescent="0.25">
      <c r="A41" s="1316"/>
      <c r="B41" s="195"/>
      <c r="C41" s="195" t="s">
        <v>213</v>
      </c>
      <c r="D41" s="380"/>
      <c r="E41" s="381"/>
      <c r="F41" s="382"/>
      <c r="G41" s="383"/>
      <c r="H41" s="381"/>
      <c r="I41" s="381"/>
      <c r="J41" s="381"/>
      <c r="K41" s="381"/>
      <c r="L41" s="384">
        <f t="shared" si="4"/>
        <v>0</v>
      </c>
    </row>
    <row r="42" spans="1:12" ht="15.75" x14ac:dyDescent="0.25">
      <c r="A42" s="1316"/>
      <c r="B42" s="195" t="s">
        <v>214</v>
      </c>
      <c r="C42" s="195" t="s">
        <v>215</v>
      </c>
      <c r="D42" s="380"/>
      <c r="E42" s="381"/>
      <c r="F42" s="382"/>
      <c r="G42" s="383"/>
      <c r="H42" s="381"/>
      <c r="I42" s="381"/>
      <c r="J42" s="381"/>
      <c r="K42" s="381"/>
      <c r="L42" s="384">
        <f t="shared" si="4"/>
        <v>0</v>
      </c>
    </row>
    <row r="43" spans="1:12" ht="15.75" x14ac:dyDescent="0.25">
      <c r="A43" s="1316"/>
      <c r="B43" s="195" t="s">
        <v>214</v>
      </c>
      <c r="C43" s="195" t="s">
        <v>215</v>
      </c>
      <c r="D43" s="380"/>
      <c r="E43" s="381"/>
      <c r="F43" s="382"/>
      <c r="G43" s="383"/>
      <c r="H43" s="381"/>
      <c r="I43" s="381"/>
      <c r="J43" s="381"/>
      <c r="K43" s="381"/>
      <c r="L43" s="384">
        <f t="shared" si="4"/>
        <v>0</v>
      </c>
    </row>
    <row r="44" spans="1:12" ht="15.75" x14ac:dyDescent="0.25">
      <c r="A44" s="1316"/>
      <c r="B44" s="195" t="s">
        <v>47</v>
      </c>
      <c r="C44" s="195" t="s">
        <v>218</v>
      </c>
      <c r="D44" s="380">
        <f t="shared" ref="D44:K44" si="5">SUM(D33:D43)</f>
        <v>0</v>
      </c>
      <c r="E44" s="381">
        <f t="shared" si="5"/>
        <v>0</v>
      </c>
      <c r="F44" s="382">
        <f t="shared" si="5"/>
        <v>0</v>
      </c>
      <c r="G44" s="383">
        <f t="shared" si="5"/>
        <v>0</v>
      </c>
      <c r="H44" s="381">
        <f t="shared" si="5"/>
        <v>0</v>
      </c>
      <c r="I44" s="381">
        <f t="shared" si="5"/>
        <v>0</v>
      </c>
      <c r="J44" s="381">
        <f t="shared" si="5"/>
        <v>0</v>
      </c>
      <c r="K44" s="381">
        <f t="shared" si="5"/>
        <v>0</v>
      </c>
      <c r="L44" s="384">
        <f t="shared" si="4"/>
        <v>0</v>
      </c>
    </row>
    <row r="45" spans="1:12" ht="15.75" x14ac:dyDescent="0.25">
      <c r="A45" s="45"/>
      <c r="B45" s="100"/>
      <c r="C45" s="100"/>
      <c r="D45" s="100"/>
      <c r="E45" s="100"/>
      <c r="F45" s="100"/>
      <c r="G45" s="100"/>
      <c r="H45" s="100"/>
      <c r="I45" s="100"/>
      <c r="J45" s="100"/>
      <c r="K45" s="100"/>
      <c r="L45" s="100"/>
    </row>
  </sheetData>
  <mergeCells count="1">
    <mergeCell ref="A2:A44"/>
  </mergeCells>
  <phoneticPr fontId="0" type="noConversion"/>
  <pageMargins left="0.33300000000000002" right="0.66700000000000004" top="0.12" bottom="0.25" header="0.5" footer="0.5"/>
  <pageSetup paperSize="5" scale="83"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C000"/>
  </sheetPr>
  <dimension ref="A1:L45"/>
  <sheetViews>
    <sheetView showGridLines="0" zoomScaleNormal="100" workbookViewId="0">
      <pane xSplit="2" ySplit="7" topLeftCell="C25" activePane="bottomRight" state="frozen"/>
      <selection pane="topRight" activeCell="C1" sqref="C1"/>
      <selection pane="bottomLeft" activeCell="A8" sqref="A8"/>
      <selection pane="bottomRight" activeCell="K37" sqref="K37"/>
    </sheetView>
  </sheetViews>
  <sheetFormatPr defaultColWidth="7.5546875" defaultRowHeight="15" x14ac:dyDescent="0.2"/>
  <cols>
    <col min="1" max="1" width="2.88671875" customWidth="1"/>
    <col min="2" max="2" width="10.77734375" customWidth="1"/>
    <col min="3" max="3" width="35.5546875" customWidth="1"/>
    <col min="4" max="4" width="10.77734375" customWidth="1"/>
    <col min="5" max="6" width="12.77734375" customWidth="1"/>
    <col min="7" max="7" width="10.77734375" customWidth="1"/>
    <col min="8" max="8" width="10.6640625" customWidth="1"/>
    <col min="9" max="9" width="11.77734375" customWidth="1"/>
    <col min="10" max="10" width="11" customWidth="1"/>
    <col min="11" max="12" width="13.77734375" customWidth="1"/>
  </cols>
  <sheetData>
    <row r="1" spans="1:12" ht="15.75" x14ac:dyDescent="0.25">
      <c r="A1" s="100"/>
      <c r="B1" s="100"/>
      <c r="C1" s="100"/>
      <c r="D1" s="100"/>
      <c r="E1" s="100"/>
      <c r="F1" s="100"/>
      <c r="G1" s="100"/>
      <c r="H1" s="100"/>
      <c r="I1" s="100"/>
      <c r="J1" s="100"/>
      <c r="K1" s="100"/>
      <c r="L1" s="100"/>
    </row>
    <row r="2" spans="1:12" ht="15.75" x14ac:dyDescent="0.25">
      <c r="A2" s="1315" t="s">
        <v>143</v>
      </c>
      <c r="B2" s="351" t="s">
        <v>144</v>
      </c>
      <c r="C2" s="351"/>
      <c r="D2" s="391" t="s">
        <v>145</v>
      </c>
      <c r="E2" s="392"/>
      <c r="F2" s="393"/>
      <c r="G2" s="352" t="str">
        <f>'Page 15-Gen exp'!G3</f>
        <v xml:space="preserve">City/Town/County of _____                                                                          </v>
      </c>
      <c r="H2" s="352"/>
      <c r="I2" s="355"/>
      <c r="J2" s="355"/>
      <c r="K2" s="355"/>
      <c r="L2" s="394"/>
    </row>
    <row r="3" spans="1:12" ht="15.75" x14ac:dyDescent="0.25">
      <c r="A3" s="1316"/>
      <c r="B3" s="357" t="s">
        <v>146</v>
      </c>
      <c r="C3" s="357" t="s">
        <v>147</v>
      </c>
      <c r="D3" s="395" t="s">
        <v>148</v>
      </c>
      <c r="E3" s="396"/>
      <c r="F3" s="397"/>
      <c r="G3" s="358" t="str">
        <f>'Page 15-Gen exp'!G4</f>
        <v>Fiscal Year ended June 30, 2025</v>
      </c>
      <c r="H3" s="362"/>
      <c r="I3" s="355"/>
      <c r="J3" s="355"/>
      <c r="K3" s="355"/>
      <c r="L3" s="398"/>
    </row>
    <row r="4" spans="1:12" ht="15.75" x14ac:dyDescent="0.25">
      <c r="A4" s="1316"/>
      <c r="B4" s="364" t="s">
        <v>149</v>
      </c>
      <c r="C4" s="365">
        <v>1000</v>
      </c>
      <c r="D4" s="399" t="s">
        <v>151</v>
      </c>
      <c r="E4" s="396"/>
      <c r="F4" s="400"/>
      <c r="G4" s="362"/>
      <c r="H4" s="362"/>
      <c r="I4" s="362"/>
      <c r="J4" s="362"/>
      <c r="K4" s="362"/>
      <c r="L4" s="401"/>
    </row>
    <row r="5" spans="1:12" ht="15.75" x14ac:dyDescent="0.25">
      <c r="A5" s="1316"/>
      <c r="B5" s="370"/>
      <c r="C5" s="357"/>
      <c r="D5" s="402" t="s">
        <v>152</v>
      </c>
      <c r="E5" s="403" t="s">
        <v>152</v>
      </c>
      <c r="F5" s="371" t="s">
        <v>152</v>
      </c>
      <c r="G5" s="372"/>
      <c r="H5" s="372" t="s">
        <v>153</v>
      </c>
      <c r="I5" s="372" t="s">
        <v>154</v>
      </c>
      <c r="J5" s="372" t="s">
        <v>837</v>
      </c>
      <c r="K5" s="372" t="s">
        <v>155</v>
      </c>
      <c r="L5" s="404"/>
    </row>
    <row r="6" spans="1:12" ht="15.75" x14ac:dyDescent="0.25">
      <c r="A6" s="1316"/>
      <c r="B6" s="370" t="s">
        <v>156</v>
      </c>
      <c r="C6" s="357"/>
      <c r="D6" s="402" t="s">
        <v>157</v>
      </c>
      <c r="E6" s="370" t="s">
        <v>157</v>
      </c>
      <c r="F6" s="371" t="s">
        <v>157</v>
      </c>
      <c r="G6" s="372" t="s">
        <v>158</v>
      </c>
      <c r="H6" s="372" t="s">
        <v>159</v>
      </c>
      <c r="I6" s="372" t="s">
        <v>160</v>
      </c>
      <c r="J6" s="372" t="s">
        <v>841</v>
      </c>
      <c r="K6" s="372" t="s">
        <v>161</v>
      </c>
      <c r="L6" s="404" t="s">
        <v>162</v>
      </c>
    </row>
    <row r="7" spans="1:12" ht="15.75" x14ac:dyDescent="0.25">
      <c r="A7" s="1316"/>
      <c r="B7" s="373" t="s">
        <v>163</v>
      </c>
      <c r="C7" s="373" t="s">
        <v>156</v>
      </c>
      <c r="D7" s="405" t="s">
        <v>164</v>
      </c>
      <c r="E7" s="373" t="s">
        <v>165</v>
      </c>
      <c r="F7" s="374" t="s">
        <v>166</v>
      </c>
      <c r="G7" s="375" t="s">
        <v>164</v>
      </c>
      <c r="H7" s="375" t="s">
        <v>167</v>
      </c>
      <c r="I7" s="375" t="s">
        <v>168</v>
      </c>
      <c r="J7" s="375" t="s">
        <v>842</v>
      </c>
      <c r="K7" s="375" t="s">
        <v>169</v>
      </c>
      <c r="L7" s="406" t="s">
        <v>165</v>
      </c>
    </row>
    <row r="8" spans="1:12" ht="15.75" x14ac:dyDescent="0.25">
      <c r="A8" s="1316"/>
      <c r="B8" s="376">
        <v>450000</v>
      </c>
      <c r="C8" s="216" t="s">
        <v>234</v>
      </c>
      <c r="D8" s="407"/>
      <c r="E8" s="408"/>
      <c r="F8" s="409"/>
      <c r="G8" s="410"/>
      <c r="H8" s="411"/>
      <c r="I8" s="411"/>
      <c r="J8" s="411"/>
      <c r="K8" s="411"/>
      <c r="L8" s="412"/>
    </row>
    <row r="9" spans="1:12" ht="15.75" x14ac:dyDescent="0.25">
      <c r="A9" s="1316"/>
      <c r="B9" s="195">
        <v>450100</v>
      </c>
      <c r="C9" s="195" t="s">
        <v>235</v>
      </c>
      <c r="D9" s="413"/>
      <c r="E9" s="381"/>
      <c r="F9" s="382"/>
      <c r="G9" s="414"/>
      <c r="H9" s="415"/>
      <c r="I9" s="415"/>
      <c r="J9" s="415"/>
      <c r="K9" s="415"/>
      <c r="L9" s="416">
        <f t="shared" ref="L9:L27" si="0">SUM(H9:K9)</f>
        <v>0</v>
      </c>
    </row>
    <row r="10" spans="1:12" ht="15.75" x14ac:dyDescent="0.25">
      <c r="A10" s="1316"/>
      <c r="B10" s="195">
        <v>450110</v>
      </c>
      <c r="C10" s="195" t="s">
        <v>236</v>
      </c>
      <c r="D10" s="413"/>
      <c r="E10" s="381"/>
      <c r="F10" s="382"/>
      <c r="G10" s="414"/>
      <c r="H10" s="415"/>
      <c r="I10" s="415"/>
      <c r="J10" s="415"/>
      <c r="K10" s="415"/>
      <c r="L10" s="416">
        <f t="shared" si="0"/>
        <v>0</v>
      </c>
    </row>
    <row r="11" spans="1:12" ht="15.75" x14ac:dyDescent="0.25">
      <c r="A11" s="1316"/>
      <c r="B11" s="195">
        <v>450120</v>
      </c>
      <c r="C11" s="195" t="s">
        <v>237</v>
      </c>
      <c r="D11" s="413"/>
      <c r="E11" s="381"/>
      <c r="F11" s="382"/>
      <c r="G11" s="414"/>
      <c r="H11" s="415"/>
      <c r="I11" s="415"/>
      <c r="J11" s="415"/>
      <c r="K11" s="415"/>
      <c r="L11" s="416">
        <f t="shared" si="0"/>
        <v>0</v>
      </c>
    </row>
    <row r="12" spans="1:12" ht="15.75" x14ac:dyDescent="0.25">
      <c r="A12" s="1316"/>
      <c r="B12" s="195">
        <v>450130</v>
      </c>
      <c r="C12" s="195" t="s">
        <v>238</v>
      </c>
      <c r="D12" s="413"/>
      <c r="E12" s="381"/>
      <c r="F12" s="382"/>
      <c r="G12" s="414"/>
      <c r="H12" s="415"/>
      <c r="I12" s="415"/>
      <c r="J12" s="415"/>
      <c r="K12" s="415"/>
      <c r="L12" s="416">
        <f t="shared" si="0"/>
        <v>0</v>
      </c>
    </row>
    <row r="13" spans="1:12" ht="15.75" x14ac:dyDescent="0.25">
      <c r="A13" s="1316"/>
      <c r="B13" s="195">
        <v>450131</v>
      </c>
      <c r="C13" s="195" t="s">
        <v>239</v>
      </c>
      <c r="D13" s="413"/>
      <c r="E13" s="381"/>
      <c r="F13" s="382"/>
      <c r="G13" s="414"/>
      <c r="H13" s="415"/>
      <c r="I13" s="415"/>
      <c r="J13" s="415"/>
      <c r="K13" s="415"/>
      <c r="L13" s="416">
        <f t="shared" si="0"/>
        <v>0</v>
      </c>
    </row>
    <row r="14" spans="1:12" ht="15.75" x14ac:dyDescent="0.25">
      <c r="A14" s="1316"/>
      <c r="B14" s="195">
        <v>450132</v>
      </c>
      <c r="C14" s="195" t="s">
        <v>240</v>
      </c>
      <c r="D14" s="413"/>
      <c r="E14" s="381"/>
      <c r="F14" s="382"/>
      <c r="G14" s="414"/>
      <c r="H14" s="415"/>
      <c r="I14" s="415"/>
      <c r="J14" s="415"/>
      <c r="K14" s="415"/>
      <c r="L14" s="416">
        <f t="shared" si="0"/>
        <v>0</v>
      </c>
    </row>
    <row r="15" spans="1:12" ht="15.75" x14ac:dyDescent="0.25">
      <c r="A15" s="1316"/>
      <c r="B15" s="195">
        <v>450133</v>
      </c>
      <c r="C15" s="195" t="s">
        <v>241</v>
      </c>
      <c r="D15" s="413"/>
      <c r="E15" s="381"/>
      <c r="F15" s="382"/>
      <c r="G15" s="414"/>
      <c r="H15" s="415"/>
      <c r="I15" s="415"/>
      <c r="J15" s="415"/>
      <c r="K15" s="415"/>
      <c r="L15" s="416">
        <f t="shared" si="0"/>
        <v>0</v>
      </c>
    </row>
    <row r="16" spans="1:12" ht="15.75" x14ac:dyDescent="0.25">
      <c r="A16" s="1316"/>
      <c r="B16" s="195">
        <v>450134</v>
      </c>
      <c r="C16" s="195" t="s">
        <v>242</v>
      </c>
      <c r="D16" s="413"/>
      <c r="E16" s="381"/>
      <c r="F16" s="382"/>
      <c r="G16" s="414"/>
      <c r="H16" s="415"/>
      <c r="I16" s="415"/>
      <c r="J16" s="415"/>
      <c r="K16" s="415"/>
      <c r="L16" s="416">
        <f t="shared" si="0"/>
        <v>0</v>
      </c>
    </row>
    <row r="17" spans="1:12" ht="15.75" x14ac:dyDescent="0.25">
      <c r="A17" s="1316"/>
      <c r="B17" s="195">
        <v>450136</v>
      </c>
      <c r="C17" s="195" t="s">
        <v>243</v>
      </c>
      <c r="D17" s="413"/>
      <c r="E17" s="381"/>
      <c r="F17" s="382"/>
      <c r="G17" s="414"/>
      <c r="H17" s="415"/>
      <c r="I17" s="415"/>
      <c r="J17" s="415"/>
      <c r="K17" s="415"/>
      <c r="L17" s="416">
        <f t="shared" si="0"/>
        <v>0</v>
      </c>
    </row>
    <row r="18" spans="1:12" ht="15.75" x14ac:dyDescent="0.25">
      <c r="A18" s="1316"/>
      <c r="B18" s="195">
        <v>450140</v>
      </c>
      <c r="C18" s="195" t="s">
        <v>244</v>
      </c>
      <c r="D18" s="413"/>
      <c r="E18" s="381"/>
      <c r="F18" s="382"/>
      <c r="G18" s="414"/>
      <c r="H18" s="415"/>
      <c r="I18" s="415"/>
      <c r="J18" s="415"/>
      <c r="K18" s="415"/>
      <c r="L18" s="416">
        <f t="shared" si="0"/>
        <v>0</v>
      </c>
    </row>
    <row r="19" spans="1:12" ht="15.75" x14ac:dyDescent="0.25">
      <c r="A19" s="1316"/>
      <c r="B19" s="195">
        <v>450141</v>
      </c>
      <c r="C19" s="195" t="s">
        <v>245</v>
      </c>
      <c r="D19" s="413"/>
      <c r="E19" s="381"/>
      <c r="F19" s="382"/>
      <c r="G19" s="414"/>
      <c r="H19" s="415"/>
      <c r="I19" s="415"/>
      <c r="J19" s="415"/>
      <c r="K19" s="415"/>
      <c r="L19" s="416">
        <f t="shared" si="0"/>
        <v>0</v>
      </c>
    </row>
    <row r="20" spans="1:12" ht="15.75" x14ac:dyDescent="0.25">
      <c r="A20" s="1316"/>
      <c r="B20" s="195">
        <v>450142</v>
      </c>
      <c r="C20" s="195" t="s">
        <v>246</v>
      </c>
      <c r="D20" s="413"/>
      <c r="E20" s="381"/>
      <c r="F20" s="382"/>
      <c r="G20" s="414"/>
      <c r="H20" s="415"/>
      <c r="I20" s="415"/>
      <c r="J20" s="415"/>
      <c r="K20" s="415"/>
      <c r="L20" s="416">
        <f t="shared" si="0"/>
        <v>0</v>
      </c>
    </row>
    <row r="21" spans="1:12" ht="15.75" x14ac:dyDescent="0.25">
      <c r="A21" s="1316"/>
      <c r="B21" s="195">
        <v>450150</v>
      </c>
      <c r="C21" s="195" t="s">
        <v>247</v>
      </c>
      <c r="D21" s="413"/>
      <c r="E21" s="381"/>
      <c r="F21" s="382"/>
      <c r="G21" s="414"/>
      <c r="H21" s="415"/>
      <c r="I21" s="415"/>
      <c r="J21" s="415"/>
      <c r="K21" s="415"/>
      <c r="L21" s="416">
        <f t="shared" si="0"/>
        <v>0</v>
      </c>
    </row>
    <row r="22" spans="1:12" ht="15.75" x14ac:dyDescent="0.25">
      <c r="A22" s="1316"/>
      <c r="B22" s="195">
        <v>450200</v>
      </c>
      <c r="C22" s="195" t="s">
        <v>248</v>
      </c>
      <c r="D22" s="413"/>
      <c r="E22" s="381"/>
      <c r="F22" s="382"/>
      <c r="G22" s="414"/>
      <c r="H22" s="415"/>
      <c r="I22" s="415"/>
      <c r="J22" s="415"/>
      <c r="K22" s="415"/>
      <c r="L22" s="416">
        <f t="shared" si="0"/>
        <v>0</v>
      </c>
    </row>
    <row r="23" spans="1:12" ht="15.75" x14ac:dyDescent="0.25">
      <c r="A23" s="1316"/>
      <c r="B23" s="195">
        <v>450300</v>
      </c>
      <c r="C23" s="195" t="s">
        <v>249</v>
      </c>
      <c r="D23" s="413"/>
      <c r="E23" s="381"/>
      <c r="F23" s="382"/>
      <c r="G23" s="414"/>
      <c r="H23" s="415"/>
      <c r="I23" s="415"/>
      <c r="J23" s="415"/>
      <c r="K23" s="415"/>
      <c r="L23" s="416">
        <f t="shared" si="0"/>
        <v>0</v>
      </c>
    </row>
    <row r="24" spans="1:12" ht="15.75" x14ac:dyDescent="0.25">
      <c r="A24" s="1316"/>
      <c r="B24" s="195">
        <v>450400</v>
      </c>
      <c r="C24" s="195" t="s">
        <v>250</v>
      </c>
      <c r="D24" s="413"/>
      <c r="E24" s="381"/>
      <c r="F24" s="382"/>
      <c r="G24" s="414"/>
      <c r="H24" s="415"/>
      <c r="I24" s="415"/>
      <c r="J24" s="415"/>
      <c r="K24" s="415"/>
      <c r="L24" s="416">
        <f t="shared" si="0"/>
        <v>0</v>
      </c>
    </row>
    <row r="25" spans="1:12" ht="15.75" x14ac:dyDescent="0.25">
      <c r="A25" s="1316"/>
      <c r="B25" s="195"/>
      <c r="C25" s="195" t="s">
        <v>213</v>
      </c>
      <c r="D25" s="413"/>
      <c r="E25" s="381"/>
      <c r="F25" s="382"/>
      <c r="G25" s="414"/>
      <c r="H25" s="415"/>
      <c r="I25" s="415"/>
      <c r="J25" s="415"/>
      <c r="K25" s="415"/>
      <c r="L25" s="416">
        <f t="shared" si="0"/>
        <v>0</v>
      </c>
    </row>
    <row r="26" spans="1:12" ht="15.75" x14ac:dyDescent="0.25">
      <c r="A26" s="1316"/>
      <c r="B26" s="195" t="s">
        <v>214</v>
      </c>
      <c r="C26" s="195" t="s">
        <v>215</v>
      </c>
      <c r="D26" s="413"/>
      <c r="E26" s="381"/>
      <c r="F26" s="382"/>
      <c r="G26" s="414"/>
      <c r="H26" s="415"/>
      <c r="I26" s="415"/>
      <c r="J26" s="415"/>
      <c r="K26" s="415"/>
      <c r="L26" s="416">
        <f t="shared" si="0"/>
        <v>0</v>
      </c>
    </row>
    <row r="27" spans="1:12" ht="15.75" x14ac:dyDescent="0.25">
      <c r="A27" s="1316"/>
      <c r="B27" s="195" t="s">
        <v>47</v>
      </c>
      <c r="C27" s="195" t="s">
        <v>218</v>
      </c>
      <c r="D27" s="413">
        <f t="shared" ref="D27:K27" si="1">SUM(D8:D26)</f>
        <v>0</v>
      </c>
      <c r="E27" s="381">
        <f t="shared" si="1"/>
        <v>0</v>
      </c>
      <c r="F27" s="382">
        <f t="shared" si="1"/>
        <v>0</v>
      </c>
      <c r="G27" s="414">
        <f t="shared" si="1"/>
        <v>0</v>
      </c>
      <c r="H27" s="415">
        <f t="shared" si="1"/>
        <v>0</v>
      </c>
      <c r="I27" s="415">
        <f t="shared" si="1"/>
        <v>0</v>
      </c>
      <c r="J27" s="415">
        <f t="shared" si="1"/>
        <v>0</v>
      </c>
      <c r="K27" s="415">
        <f t="shared" si="1"/>
        <v>0</v>
      </c>
      <c r="L27" s="416">
        <f t="shared" si="0"/>
        <v>0</v>
      </c>
    </row>
    <row r="28" spans="1:12" ht="15.75" x14ac:dyDescent="0.25">
      <c r="A28" s="1316"/>
      <c r="B28" s="377"/>
      <c r="C28" s="377"/>
      <c r="D28" s="417"/>
      <c r="E28" s="387"/>
      <c r="F28" s="388"/>
      <c r="G28" s="418"/>
      <c r="H28" s="411"/>
      <c r="I28" s="411"/>
      <c r="J28" s="411"/>
      <c r="K28" s="411"/>
      <c r="L28" s="412"/>
    </row>
    <row r="29" spans="1:12" ht="15.75" x14ac:dyDescent="0.25">
      <c r="A29" s="1316"/>
      <c r="B29" s="376">
        <v>460000</v>
      </c>
      <c r="C29" s="216" t="s">
        <v>251</v>
      </c>
      <c r="D29" s="417"/>
      <c r="E29" s="387"/>
      <c r="F29" s="388"/>
      <c r="G29" s="418"/>
      <c r="H29" s="411"/>
      <c r="I29" s="411"/>
      <c r="J29" s="411"/>
      <c r="K29" s="411"/>
      <c r="L29" s="412"/>
    </row>
    <row r="30" spans="1:12" ht="15.75" x14ac:dyDescent="0.25">
      <c r="A30" s="1316"/>
      <c r="B30" s="195">
        <v>460100</v>
      </c>
      <c r="C30" s="195" t="s">
        <v>252</v>
      </c>
      <c r="D30" s="413"/>
      <c r="E30" s="381"/>
      <c r="F30" s="382"/>
      <c r="G30" s="414"/>
      <c r="H30" s="415"/>
      <c r="I30" s="415"/>
      <c r="J30" s="415"/>
      <c r="K30" s="415"/>
      <c r="L30" s="416">
        <f t="shared" ref="L30:L37" si="2">SUM(H30:K30)</f>
        <v>0</v>
      </c>
    </row>
    <row r="31" spans="1:12" ht="15.75" x14ac:dyDescent="0.25">
      <c r="A31" s="1316"/>
      <c r="B31" s="195">
        <v>460200</v>
      </c>
      <c r="C31" s="195" t="s">
        <v>253</v>
      </c>
      <c r="D31" s="413"/>
      <c r="E31" s="381"/>
      <c r="F31" s="382"/>
      <c r="G31" s="414"/>
      <c r="H31" s="415"/>
      <c r="I31" s="415"/>
      <c r="J31" s="415"/>
      <c r="K31" s="415"/>
      <c r="L31" s="416">
        <f t="shared" si="2"/>
        <v>0</v>
      </c>
    </row>
    <row r="32" spans="1:12" ht="15.75" x14ac:dyDescent="0.25">
      <c r="A32" s="1316"/>
      <c r="B32" s="195">
        <v>460300</v>
      </c>
      <c r="C32" s="195" t="s">
        <v>254</v>
      </c>
      <c r="D32" s="413"/>
      <c r="E32" s="381"/>
      <c r="F32" s="382"/>
      <c r="G32" s="414"/>
      <c r="H32" s="415"/>
      <c r="I32" s="415"/>
      <c r="J32" s="415"/>
      <c r="K32" s="415"/>
      <c r="L32" s="416">
        <f t="shared" si="2"/>
        <v>0</v>
      </c>
    </row>
    <row r="33" spans="1:12" ht="15.75" x14ac:dyDescent="0.25">
      <c r="A33" s="1316"/>
      <c r="B33" s="195">
        <v>460400</v>
      </c>
      <c r="C33" s="195" t="s">
        <v>255</v>
      </c>
      <c r="D33" s="413"/>
      <c r="E33" s="381"/>
      <c r="F33" s="382"/>
      <c r="G33" s="414"/>
      <c r="H33" s="415"/>
      <c r="I33" s="415"/>
      <c r="J33" s="415"/>
      <c r="K33" s="415"/>
      <c r="L33" s="416">
        <f t="shared" si="2"/>
        <v>0</v>
      </c>
    </row>
    <row r="34" spans="1:12" ht="15.75" x14ac:dyDescent="0.25">
      <c r="A34" s="1316"/>
      <c r="B34" s="195"/>
      <c r="C34" s="195" t="s">
        <v>213</v>
      </c>
      <c r="D34" s="413"/>
      <c r="E34" s="381"/>
      <c r="F34" s="382"/>
      <c r="G34" s="414"/>
      <c r="H34" s="415"/>
      <c r="I34" s="415"/>
      <c r="J34" s="415"/>
      <c r="K34" s="415"/>
      <c r="L34" s="416">
        <f t="shared" si="2"/>
        <v>0</v>
      </c>
    </row>
    <row r="35" spans="1:12" ht="15.75" x14ac:dyDescent="0.25">
      <c r="A35" s="1316"/>
      <c r="B35" s="195" t="s">
        <v>214</v>
      </c>
      <c r="C35" s="195" t="s">
        <v>215</v>
      </c>
      <c r="D35" s="413"/>
      <c r="E35" s="381"/>
      <c r="F35" s="382"/>
      <c r="G35" s="414"/>
      <c r="H35" s="415"/>
      <c r="I35" s="415"/>
      <c r="J35" s="415"/>
      <c r="K35" s="415"/>
      <c r="L35" s="416">
        <f t="shared" si="2"/>
        <v>0</v>
      </c>
    </row>
    <row r="36" spans="1:12" ht="15.75" x14ac:dyDescent="0.25">
      <c r="A36" s="1316"/>
      <c r="B36" s="195" t="s">
        <v>214</v>
      </c>
      <c r="C36" s="195" t="s">
        <v>215</v>
      </c>
      <c r="D36" s="413"/>
      <c r="E36" s="381"/>
      <c r="F36" s="382"/>
      <c r="G36" s="414"/>
      <c r="H36" s="415"/>
      <c r="I36" s="415"/>
      <c r="J36" s="415"/>
      <c r="K36" s="415"/>
      <c r="L36" s="416">
        <f t="shared" si="2"/>
        <v>0</v>
      </c>
    </row>
    <row r="37" spans="1:12" ht="15.75" x14ac:dyDescent="0.25">
      <c r="A37" s="1316"/>
      <c r="B37" s="195" t="s">
        <v>47</v>
      </c>
      <c r="C37" s="195" t="s">
        <v>218</v>
      </c>
      <c r="D37" s="413">
        <f t="shared" ref="D37:K37" si="3">SUM(D29:D36)</f>
        <v>0</v>
      </c>
      <c r="E37" s="381">
        <f t="shared" si="3"/>
        <v>0</v>
      </c>
      <c r="F37" s="385">
        <f t="shared" si="3"/>
        <v>0</v>
      </c>
      <c r="G37" s="414">
        <f t="shared" si="3"/>
        <v>0</v>
      </c>
      <c r="H37" s="415">
        <f t="shared" si="3"/>
        <v>0</v>
      </c>
      <c r="I37" s="415">
        <f t="shared" si="3"/>
        <v>0</v>
      </c>
      <c r="J37" s="415">
        <f t="shared" si="3"/>
        <v>0</v>
      </c>
      <c r="K37" s="415">
        <f t="shared" si="3"/>
        <v>0</v>
      </c>
      <c r="L37" s="416">
        <f t="shared" si="2"/>
        <v>0</v>
      </c>
    </row>
    <row r="38" spans="1:12" ht="15.75" x14ac:dyDescent="0.25">
      <c r="A38" s="1316"/>
      <c r="B38" s="376">
        <v>470000</v>
      </c>
      <c r="C38" s="216" t="s">
        <v>256</v>
      </c>
      <c r="D38" s="417"/>
      <c r="E38" s="387"/>
      <c r="F38" s="388"/>
      <c r="G38" s="418"/>
      <c r="H38" s="411"/>
      <c r="I38" s="411"/>
      <c r="J38" s="411"/>
      <c r="K38" s="411"/>
      <c r="L38" s="412"/>
    </row>
    <row r="39" spans="1:12" ht="15.75" x14ac:dyDescent="0.25">
      <c r="A39" s="1316"/>
      <c r="B39" s="195">
        <v>470100</v>
      </c>
      <c r="C39" s="195" t="s">
        <v>257</v>
      </c>
      <c r="D39" s="413"/>
      <c r="E39" s="381"/>
      <c r="F39" s="382"/>
      <c r="G39" s="414"/>
      <c r="H39" s="415"/>
      <c r="I39" s="415"/>
      <c r="J39" s="415"/>
      <c r="K39" s="415"/>
      <c r="L39" s="416">
        <f t="shared" ref="L39:L44" si="4">SUM(H39:K39)</f>
        <v>0</v>
      </c>
    </row>
    <row r="40" spans="1:12" ht="15.75" x14ac:dyDescent="0.25">
      <c r="A40" s="1316"/>
      <c r="B40" s="195">
        <v>470200</v>
      </c>
      <c r="C40" s="195" t="s">
        <v>258</v>
      </c>
      <c r="D40" s="413"/>
      <c r="E40" s="381"/>
      <c r="F40" s="382"/>
      <c r="G40" s="414"/>
      <c r="H40" s="415"/>
      <c r="I40" s="415"/>
      <c r="J40" s="415"/>
      <c r="K40" s="415"/>
      <c r="L40" s="416">
        <f t="shared" si="4"/>
        <v>0</v>
      </c>
    </row>
    <row r="41" spans="1:12" ht="15.75" x14ac:dyDescent="0.25">
      <c r="A41" s="1316"/>
      <c r="B41" s="195">
        <v>470300</v>
      </c>
      <c r="C41" s="195" t="s">
        <v>259</v>
      </c>
      <c r="D41" s="413"/>
      <c r="E41" s="381"/>
      <c r="F41" s="382"/>
      <c r="G41" s="414"/>
      <c r="H41" s="415"/>
      <c r="I41" s="415"/>
      <c r="J41" s="415"/>
      <c r="K41" s="415"/>
      <c r="L41" s="416">
        <f t="shared" si="4"/>
        <v>0</v>
      </c>
    </row>
    <row r="42" spans="1:12" ht="15.75" x14ac:dyDescent="0.25">
      <c r="A42" s="1316"/>
      <c r="B42" s="195">
        <v>470400</v>
      </c>
      <c r="C42" s="195" t="s">
        <v>260</v>
      </c>
      <c r="D42" s="413"/>
      <c r="E42" s="381"/>
      <c r="F42" s="382"/>
      <c r="G42" s="414"/>
      <c r="H42" s="415"/>
      <c r="I42" s="415"/>
      <c r="J42" s="415"/>
      <c r="K42" s="415"/>
      <c r="L42" s="416">
        <f t="shared" si="4"/>
        <v>0</v>
      </c>
    </row>
    <row r="43" spans="1:12" ht="15.75" x14ac:dyDescent="0.25">
      <c r="A43" s="1316"/>
      <c r="B43" s="195">
        <v>470500</v>
      </c>
      <c r="C43" s="195" t="s">
        <v>261</v>
      </c>
      <c r="D43" s="413"/>
      <c r="E43" s="381"/>
      <c r="F43" s="382"/>
      <c r="G43" s="414"/>
      <c r="H43" s="415"/>
      <c r="I43" s="415"/>
      <c r="J43" s="415"/>
      <c r="K43" s="415"/>
      <c r="L43" s="416">
        <f t="shared" si="4"/>
        <v>0</v>
      </c>
    </row>
    <row r="44" spans="1:12" ht="15.75" x14ac:dyDescent="0.25">
      <c r="A44" s="1316"/>
      <c r="B44" s="195" t="s">
        <v>47</v>
      </c>
      <c r="C44" s="195" t="s">
        <v>218</v>
      </c>
      <c r="D44" s="413">
        <f t="shared" ref="D44:K44" si="5">SUM(D38:D43)</f>
        <v>0</v>
      </c>
      <c r="E44" s="381">
        <f t="shared" si="5"/>
        <v>0</v>
      </c>
      <c r="F44" s="382">
        <f t="shared" si="5"/>
        <v>0</v>
      </c>
      <c r="G44" s="380">
        <f t="shared" si="5"/>
        <v>0</v>
      </c>
      <c r="H44" s="419">
        <f t="shared" si="5"/>
        <v>0</v>
      </c>
      <c r="I44" s="419">
        <f t="shared" si="5"/>
        <v>0</v>
      </c>
      <c r="J44" s="419">
        <f t="shared" si="5"/>
        <v>0</v>
      </c>
      <c r="K44" s="419">
        <f t="shared" si="5"/>
        <v>0</v>
      </c>
      <c r="L44" s="416">
        <f t="shared" si="4"/>
        <v>0</v>
      </c>
    </row>
    <row r="45" spans="1:12" x14ac:dyDescent="0.2">
      <c r="B45" s="46"/>
      <c r="C45" s="46"/>
      <c r="D45" s="46"/>
      <c r="E45" s="46"/>
      <c r="F45" s="46"/>
      <c r="G45" s="46"/>
      <c r="H45" s="46"/>
      <c r="I45" s="46"/>
      <c r="J45" s="46"/>
      <c r="K45" s="46"/>
      <c r="L45" s="46"/>
    </row>
  </sheetData>
  <mergeCells count="1">
    <mergeCell ref="A2:A44"/>
  </mergeCells>
  <phoneticPr fontId="0" type="noConversion"/>
  <pageMargins left="0.5" right="0.5" top="0.12" bottom="0.25" header="0.5" footer="0.5"/>
  <pageSetup paperSize="5" scale="85"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C000"/>
  </sheetPr>
  <dimension ref="A1:L45"/>
  <sheetViews>
    <sheetView showGridLines="0" zoomScaleNormal="100" workbookViewId="0">
      <pane xSplit="2" ySplit="7" topLeftCell="C8" activePane="bottomRight" state="frozen"/>
      <selection pane="topRight" activeCell="C1" sqref="C1"/>
      <selection pane="bottomLeft" activeCell="A8" sqref="A8"/>
      <selection pane="bottomRight" activeCell="C8" sqref="C8"/>
    </sheetView>
  </sheetViews>
  <sheetFormatPr defaultColWidth="7.5546875" defaultRowHeight="15" x14ac:dyDescent="0.2"/>
  <cols>
    <col min="1" max="1" width="3.109375" customWidth="1"/>
    <col min="2" max="2" width="10.77734375" customWidth="1"/>
    <col min="3" max="3" width="41.77734375" customWidth="1"/>
    <col min="4" max="4" width="10.6640625" customWidth="1"/>
    <col min="5" max="6" width="12.77734375" customWidth="1"/>
    <col min="7" max="7" width="10.77734375" customWidth="1"/>
    <col min="8" max="10" width="10.6640625" customWidth="1"/>
    <col min="11" max="12" width="13.77734375" customWidth="1"/>
  </cols>
  <sheetData>
    <row r="1" spans="1:12" ht="15.75" x14ac:dyDescent="0.25">
      <c r="A1" s="100"/>
      <c r="B1" s="100"/>
      <c r="C1" s="100"/>
      <c r="D1" s="100"/>
      <c r="E1" s="100"/>
      <c r="F1" s="100"/>
      <c r="G1" s="100"/>
      <c r="H1" s="100"/>
      <c r="I1" s="100"/>
      <c r="J1" s="100"/>
      <c r="K1" s="100"/>
      <c r="L1" s="100"/>
    </row>
    <row r="2" spans="1:12" ht="15.75" x14ac:dyDescent="0.25">
      <c r="A2" s="1315" t="s">
        <v>197</v>
      </c>
      <c r="B2" s="420" t="s">
        <v>144</v>
      </c>
      <c r="C2" s="351"/>
      <c r="D2" s="352"/>
      <c r="E2" s="353" t="s">
        <v>145</v>
      </c>
      <c r="F2" s="354"/>
      <c r="G2" s="352" t="str">
        <f>'Page 17-Gen exp'!G2</f>
        <v xml:space="preserve">City/Town/County of _____                                                                          </v>
      </c>
      <c r="H2" s="352"/>
      <c r="I2" s="355"/>
      <c r="J2" s="355"/>
      <c r="K2" s="355"/>
      <c r="L2" s="394"/>
    </row>
    <row r="3" spans="1:12" ht="15.75" x14ac:dyDescent="0.25">
      <c r="A3" s="1316"/>
      <c r="B3" s="361" t="s">
        <v>146</v>
      </c>
      <c r="C3" s="421" t="s">
        <v>147</v>
      </c>
      <c r="D3" s="358"/>
      <c r="E3" s="359" t="s">
        <v>148</v>
      </c>
      <c r="F3" s="360"/>
      <c r="G3" s="358" t="str">
        <f>'Page 17-Gen exp'!G3</f>
        <v>Fiscal Year ended June 30, 2025</v>
      </c>
      <c r="H3" s="362"/>
      <c r="I3" s="362"/>
      <c r="J3" s="362"/>
      <c r="K3" s="362"/>
      <c r="L3" s="398"/>
    </row>
    <row r="4" spans="1:12" ht="15.75" x14ac:dyDescent="0.25">
      <c r="A4" s="1316"/>
      <c r="B4" s="368" t="s">
        <v>149</v>
      </c>
      <c r="C4" s="365">
        <v>1000</v>
      </c>
      <c r="D4" s="362"/>
      <c r="E4" s="366" t="s">
        <v>151</v>
      </c>
      <c r="F4" s="367"/>
      <c r="G4" s="362"/>
      <c r="H4" s="362"/>
      <c r="I4" s="362"/>
      <c r="J4" s="362"/>
      <c r="K4" s="362"/>
      <c r="L4" s="401"/>
    </row>
    <row r="5" spans="1:12" ht="15.75" x14ac:dyDescent="0.25">
      <c r="A5" s="1316"/>
      <c r="B5" s="402"/>
      <c r="C5" s="370"/>
      <c r="D5" s="372" t="s">
        <v>152</v>
      </c>
      <c r="E5" s="372" t="s">
        <v>152</v>
      </c>
      <c r="F5" s="371" t="s">
        <v>152</v>
      </c>
      <c r="G5" s="372"/>
      <c r="H5" s="372" t="s">
        <v>153</v>
      </c>
      <c r="I5" s="372" t="s">
        <v>154</v>
      </c>
      <c r="J5" s="372" t="s">
        <v>837</v>
      </c>
      <c r="K5" s="372" t="s">
        <v>155</v>
      </c>
      <c r="L5" s="404"/>
    </row>
    <row r="6" spans="1:12" ht="15.75" x14ac:dyDescent="0.25">
      <c r="A6" s="1316"/>
      <c r="B6" s="402" t="s">
        <v>156</v>
      </c>
      <c r="C6" s="370"/>
      <c r="D6" s="372" t="s">
        <v>157</v>
      </c>
      <c r="E6" s="372" t="s">
        <v>157</v>
      </c>
      <c r="F6" s="371" t="s">
        <v>157</v>
      </c>
      <c r="G6" s="372" t="s">
        <v>158</v>
      </c>
      <c r="H6" s="372" t="s">
        <v>159</v>
      </c>
      <c r="I6" s="372" t="s">
        <v>160</v>
      </c>
      <c r="J6" s="372" t="s">
        <v>841</v>
      </c>
      <c r="K6" s="372" t="s">
        <v>161</v>
      </c>
      <c r="L6" s="404" t="s">
        <v>162</v>
      </c>
    </row>
    <row r="7" spans="1:12" ht="15.75" x14ac:dyDescent="0.25">
      <c r="A7" s="1316"/>
      <c r="B7" s="405" t="s">
        <v>163</v>
      </c>
      <c r="C7" s="373" t="s">
        <v>156</v>
      </c>
      <c r="D7" s="375" t="s">
        <v>164</v>
      </c>
      <c r="E7" s="375" t="s">
        <v>165</v>
      </c>
      <c r="F7" s="374" t="s">
        <v>166</v>
      </c>
      <c r="G7" s="375" t="s">
        <v>164</v>
      </c>
      <c r="H7" s="375" t="s">
        <v>167</v>
      </c>
      <c r="I7" s="375" t="s">
        <v>168</v>
      </c>
      <c r="J7" s="375" t="s">
        <v>842</v>
      </c>
      <c r="K7" s="375" t="s">
        <v>169</v>
      </c>
      <c r="L7" s="406" t="s">
        <v>165</v>
      </c>
    </row>
    <row r="8" spans="1:12" ht="15.75" x14ac:dyDescent="0.25">
      <c r="A8" s="1316"/>
      <c r="B8" s="422">
        <v>480000</v>
      </c>
      <c r="C8" s="216" t="s">
        <v>262</v>
      </c>
      <c r="D8" s="379"/>
      <c r="E8" s="423"/>
      <c r="F8" s="424"/>
      <c r="G8" s="379"/>
      <c r="H8" s="423"/>
      <c r="I8" s="423"/>
      <c r="J8" s="423"/>
      <c r="K8" s="423"/>
      <c r="L8" s="240"/>
    </row>
    <row r="9" spans="1:12" ht="15.75" x14ac:dyDescent="0.25">
      <c r="A9" s="1316"/>
      <c r="B9" s="425">
        <v>480100</v>
      </c>
      <c r="C9" s="195" t="s">
        <v>263</v>
      </c>
      <c r="D9" s="414"/>
      <c r="E9" s="384"/>
      <c r="F9" s="382"/>
      <c r="G9" s="414"/>
      <c r="H9" s="384"/>
      <c r="I9" s="384"/>
      <c r="J9" s="384"/>
      <c r="K9" s="384"/>
      <c r="L9" s="426">
        <f t="shared" ref="L9:L15" si="0">SUM(H9:K9)</f>
        <v>0</v>
      </c>
    </row>
    <row r="10" spans="1:12" ht="15.75" x14ac:dyDescent="0.25">
      <c r="A10" s="1316"/>
      <c r="B10" s="425">
        <v>480200</v>
      </c>
      <c r="C10" s="195" t="s">
        <v>264</v>
      </c>
      <c r="D10" s="414"/>
      <c r="E10" s="384"/>
      <c r="F10" s="382"/>
      <c r="G10" s="414"/>
      <c r="H10" s="384"/>
      <c r="I10" s="384"/>
      <c r="J10" s="384"/>
      <c r="K10" s="384"/>
      <c r="L10" s="426">
        <f t="shared" si="0"/>
        <v>0</v>
      </c>
    </row>
    <row r="11" spans="1:12" ht="15.75" x14ac:dyDescent="0.25">
      <c r="A11" s="1316"/>
      <c r="B11" s="425">
        <v>480300</v>
      </c>
      <c r="C11" s="195" t="s">
        <v>265</v>
      </c>
      <c r="D11" s="414"/>
      <c r="E11" s="384"/>
      <c r="F11" s="382"/>
      <c r="G11" s="414"/>
      <c r="H11" s="384"/>
      <c r="I11" s="384"/>
      <c r="J11" s="384"/>
      <c r="K11" s="384"/>
      <c r="L11" s="426">
        <f t="shared" si="0"/>
        <v>0</v>
      </c>
    </row>
    <row r="12" spans="1:12" ht="15.75" x14ac:dyDescent="0.25">
      <c r="A12" s="1316"/>
      <c r="B12" s="425"/>
      <c r="C12" s="195" t="s">
        <v>213</v>
      </c>
      <c r="D12" s="414"/>
      <c r="E12" s="384"/>
      <c r="F12" s="382"/>
      <c r="G12" s="414"/>
      <c r="H12" s="384"/>
      <c r="I12" s="384"/>
      <c r="J12" s="384"/>
      <c r="K12" s="384"/>
      <c r="L12" s="426">
        <f t="shared" si="0"/>
        <v>0</v>
      </c>
    </row>
    <row r="13" spans="1:12" ht="15.75" x14ac:dyDescent="0.25">
      <c r="A13" s="1316"/>
      <c r="B13" s="425" t="s">
        <v>214</v>
      </c>
      <c r="C13" s="195" t="s">
        <v>215</v>
      </c>
      <c r="D13" s="414"/>
      <c r="E13" s="384"/>
      <c r="F13" s="382"/>
      <c r="G13" s="414"/>
      <c r="H13" s="384"/>
      <c r="I13" s="384"/>
      <c r="J13" s="384"/>
      <c r="K13" s="384"/>
      <c r="L13" s="426">
        <f t="shared" si="0"/>
        <v>0</v>
      </c>
    </row>
    <row r="14" spans="1:12" ht="15.75" x14ac:dyDescent="0.25">
      <c r="A14" s="1316"/>
      <c r="B14" s="425" t="s">
        <v>214</v>
      </c>
      <c r="C14" s="195" t="s">
        <v>215</v>
      </c>
      <c r="D14" s="414"/>
      <c r="E14" s="384"/>
      <c r="F14" s="382"/>
      <c r="G14" s="414"/>
      <c r="H14" s="384"/>
      <c r="I14" s="384"/>
      <c r="J14" s="384"/>
      <c r="K14" s="384"/>
      <c r="L14" s="426">
        <f t="shared" si="0"/>
        <v>0</v>
      </c>
    </row>
    <row r="15" spans="1:12" ht="15.75" x14ac:dyDescent="0.25">
      <c r="A15" s="1316"/>
      <c r="B15" s="425" t="s">
        <v>47</v>
      </c>
      <c r="C15" s="195" t="s">
        <v>218</v>
      </c>
      <c r="D15" s="384">
        <f t="shared" ref="D15:K15" si="1">SUM(D8:D14)</f>
        <v>0</v>
      </c>
      <c r="E15" s="384">
        <f t="shared" si="1"/>
        <v>0</v>
      </c>
      <c r="F15" s="382">
        <f t="shared" si="1"/>
        <v>0</v>
      </c>
      <c r="G15" s="414">
        <f t="shared" si="1"/>
        <v>0</v>
      </c>
      <c r="H15" s="384">
        <f t="shared" si="1"/>
        <v>0</v>
      </c>
      <c r="I15" s="384">
        <f t="shared" si="1"/>
        <v>0</v>
      </c>
      <c r="J15" s="384">
        <f t="shared" si="1"/>
        <v>0</v>
      </c>
      <c r="K15" s="384">
        <f t="shared" si="1"/>
        <v>0</v>
      </c>
      <c r="L15" s="426">
        <f t="shared" si="0"/>
        <v>0</v>
      </c>
    </row>
    <row r="16" spans="1:12" ht="15.75" x14ac:dyDescent="0.25">
      <c r="A16" s="1316"/>
      <c r="B16" s="427"/>
      <c r="C16" s="377"/>
      <c r="D16" s="418"/>
      <c r="E16" s="390"/>
      <c r="F16" s="388"/>
      <c r="G16" s="418"/>
      <c r="H16" s="390"/>
      <c r="I16" s="390"/>
      <c r="J16" s="390"/>
      <c r="K16" s="390"/>
      <c r="L16" s="428"/>
    </row>
    <row r="17" spans="1:12" ht="15.75" x14ac:dyDescent="0.25">
      <c r="A17" s="1316"/>
      <c r="B17" s="422">
        <v>490000</v>
      </c>
      <c r="C17" s="216" t="s">
        <v>266</v>
      </c>
      <c r="D17" s="418"/>
      <c r="E17" s="390"/>
      <c r="F17" s="388"/>
      <c r="G17" s="418"/>
      <c r="H17" s="390"/>
      <c r="I17" s="390"/>
      <c r="J17" s="390"/>
      <c r="K17" s="390"/>
      <c r="L17" s="428"/>
    </row>
    <row r="18" spans="1:12" ht="15.75" x14ac:dyDescent="0.25">
      <c r="A18" s="1316"/>
      <c r="B18" s="425">
        <v>490400</v>
      </c>
      <c r="C18" s="195" t="s">
        <v>267</v>
      </c>
      <c r="D18" s="414"/>
      <c r="E18" s="384"/>
      <c r="F18" s="382"/>
      <c r="G18" s="414"/>
      <c r="H18" s="384"/>
      <c r="I18" s="384"/>
      <c r="J18" s="384"/>
      <c r="K18" s="384"/>
      <c r="L18" s="426">
        <f>SUM(H18:K18)</f>
        <v>0</v>
      </c>
    </row>
    <row r="19" spans="1:12" ht="15.75" x14ac:dyDescent="0.25">
      <c r="A19" s="1316"/>
      <c r="B19" s="425">
        <v>490500</v>
      </c>
      <c r="C19" s="195" t="s">
        <v>1137</v>
      </c>
      <c r="D19" s="414"/>
      <c r="E19" s="384"/>
      <c r="F19" s="382"/>
      <c r="G19" s="414"/>
      <c r="H19" s="384"/>
      <c r="I19" s="384"/>
      <c r="J19" s="1219"/>
      <c r="K19" s="390"/>
      <c r="L19" s="426">
        <f>SUM(H19:K19)</f>
        <v>0</v>
      </c>
    </row>
    <row r="20" spans="1:12" ht="15.75" x14ac:dyDescent="0.25">
      <c r="A20" s="1316"/>
      <c r="B20" s="425">
        <v>490600</v>
      </c>
      <c r="C20" s="195" t="s">
        <v>1136</v>
      </c>
      <c r="D20" s="414"/>
      <c r="E20" s="384"/>
      <c r="F20" s="382"/>
      <c r="G20" s="414"/>
      <c r="H20" s="384"/>
      <c r="I20" s="383"/>
      <c r="J20" s="429"/>
      <c r="K20" s="429"/>
      <c r="L20" s="426">
        <f>SUM(H20:K20)</f>
        <v>0</v>
      </c>
    </row>
    <row r="21" spans="1:12" ht="15.75" x14ac:dyDescent="0.25">
      <c r="A21" s="1316"/>
      <c r="B21" s="425" t="s">
        <v>47</v>
      </c>
      <c r="C21" s="195" t="s">
        <v>218</v>
      </c>
      <c r="D21" s="414">
        <f>SUM(D17:D20)</f>
        <v>0</v>
      </c>
      <c r="E21" s="414">
        <f t="shared" ref="E21:F21" si="2">SUM(E17:E20)</f>
        <v>0</v>
      </c>
      <c r="F21" s="414">
        <f t="shared" si="2"/>
        <v>0</v>
      </c>
      <c r="G21" s="414">
        <f t="shared" ref="G21" si="3">SUM(G17:G20)</f>
        <v>0</v>
      </c>
      <c r="H21" s="414">
        <f t="shared" ref="H21" si="4">SUM(H17:H20)</f>
        <v>0</v>
      </c>
      <c r="I21" s="414">
        <f t="shared" ref="I21" si="5">SUM(I17:I20)</f>
        <v>0</v>
      </c>
      <c r="J21" s="414">
        <f t="shared" ref="J21" si="6">SUM(J17:J20)</f>
        <v>0</v>
      </c>
      <c r="K21" s="414">
        <f t="shared" ref="K21" si="7">SUM(K17:K20)</f>
        <v>0</v>
      </c>
      <c r="L21" s="426">
        <f>SUM(H21:K21)</f>
        <v>0</v>
      </c>
    </row>
    <row r="22" spans="1:12" ht="15.75" x14ac:dyDescent="0.25">
      <c r="A22" s="1316"/>
      <c r="B22" s="427"/>
      <c r="C22" s="377"/>
      <c r="D22" s="418"/>
      <c r="E22" s="390"/>
      <c r="F22" s="388"/>
      <c r="G22" s="418"/>
      <c r="H22" s="390"/>
      <c r="I22" s="430"/>
      <c r="J22" s="431"/>
      <c r="K22" s="390"/>
      <c r="L22" s="428"/>
    </row>
    <row r="23" spans="1:12" ht="15.75" x14ac:dyDescent="0.25">
      <c r="A23" s="1316"/>
      <c r="B23" s="422">
        <v>510000</v>
      </c>
      <c r="C23" s="216" t="s">
        <v>268</v>
      </c>
      <c r="D23" s="418"/>
      <c r="E23" s="390"/>
      <c r="F23" s="388"/>
      <c r="G23" s="418"/>
      <c r="H23" s="390"/>
      <c r="I23" s="390"/>
      <c r="J23" s="390"/>
      <c r="K23" s="390"/>
      <c r="L23" s="428"/>
    </row>
    <row r="24" spans="1:12" ht="15.75" x14ac:dyDescent="0.25">
      <c r="A24" s="1316"/>
      <c r="B24" s="413" t="s">
        <v>269</v>
      </c>
      <c r="C24" s="195" t="s">
        <v>270</v>
      </c>
      <c r="D24" s="414"/>
      <c r="E24" s="384"/>
      <c r="F24" s="382"/>
      <c r="G24" s="414"/>
      <c r="H24" s="384"/>
      <c r="I24" s="384"/>
      <c r="J24" s="384"/>
      <c r="K24" s="384"/>
      <c r="L24" s="426">
        <f t="shared" ref="L24:L30" si="8">SUM(H24:K24)</f>
        <v>0</v>
      </c>
    </row>
    <row r="25" spans="1:12" ht="15.75" x14ac:dyDescent="0.25">
      <c r="A25" s="1316"/>
      <c r="B25" s="413">
        <v>510200</v>
      </c>
      <c r="C25" s="195" t="s">
        <v>271</v>
      </c>
      <c r="D25" s="414"/>
      <c r="E25" s="384"/>
      <c r="F25" s="382"/>
      <c r="G25" s="414"/>
      <c r="H25" s="384"/>
      <c r="I25" s="384"/>
      <c r="J25" s="384"/>
      <c r="K25" s="384"/>
      <c r="L25" s="426">
        <f t="shared" si="8"/>
        <v>0</v>
      </c>
    </row>
    <row r="26" spans="1:12" ht="15.75" x14ac:dyDescent="0.25">
      <c r="A26" s="1316"/>
      <c r="B26" s="413">
        <v>510300</v>
      </c>
      <c r="C26" s="195" t="s">
        <v>272</v>
      </c>
      <c r="D26" s="414"/>
      <c r="E26" s="384"/>
      <c r="F26" s="382"/>
      <c r="G26" s="414"/>
      <c r="H26" s="384"/>
      <c r="I26" s="384"/>
      <c r="J26" s="384"/>
      <c r="K26" s="384"/>
      <c r="L26" s="426">
        <f t="shared" si="8"/>
        <v>0</v>
      </c>
    </row>
    <row r="27" spans="1:12" ht="15.75" x14ac:dyDescent="0.25">
      <c r="A27" s="1316"/>
      <c r="B27" s="425"/>
      <c r="C27" s="195" t="s">
        <v>213</v>
      </c>
      <c r="D27" s="414"/>
      <c r="E27" s="384"/>
      <c r="F27" s="382"/>
      <c r="G27" s="414"/>
      <c r="H27" s="384"/>
      <c r="I27" s="384"/>
      <c r="J27" s="384"/>
      <c r="K27" s="384"/>
      <c r="L27" s="426">
        <f t="shared" si="8"/>
        <v>0</v>
      </c>
    </row>
    <row r="28" spans="1:12" ht="15.75" x14ac:dyDescent="0.25">
      <c r="A28" s="1316"/>
      <c r="B28" s="425" t="s">
        <v>214</v>
      </c>
      <c r="C28" s="195" t="s">
        <v>215</v>
      </c>
      <c r="D28" s="414"/>
      <c r="E28" s="384"/>
      <c r="F28" s="382"/>
      <c r="G28" s="414"/>
      <c r="H28" s="384"/>
      <c r="I28" s="384"/>
      <c r="J28" s="384"/>
      <c r="K28" s="384"/>
      <c r="L28" s="426">
        <f t="shared" si="8"/>
        <v>0</v>
      </c>
    </row>
    <row r="29" spans="1:12" ht="15.75" x14ac:dyDescent="0.25">
      <c r="A29" s="1316"/>
      <c r="B29" s="425" t="s">
        <v>214</v>
      </c>
      <c r="C29" s="195" t="s">
        <v>215</v>
      </c>
      <c r="D29" s="414"/>
      <c r="E29" s="384"/>
      <c r="F29" s="382"/>
      <c r="G29" s="414"/>
      <c r="H29" s="384"/>
      <c r="I29" s="384"/>
      <c r="J29" s="384"/>
      <c r="K29" s="384"/>
      <c r="L29" s="426">
        <f t="shared" si="8"/>
        <v>0</v>
      </c>
    </row>
    <row r="30" spans="1:12" ht="15.75" x14ac:dyDescent="0.25">
      <c r="A30" s="1316"/>
      <c r="B30" s="425" t="s">
        <v>47</v>
      </c>
      <c r="C30" s="195" t="s">
        <v>218</v>
      </c>
      <c r="D30" s="414">
        <f t="shared" ref="D30:K30" si="9">SUM(D23:D29)</f>
        <v>0</v>
      </c>
      <c r="E30" s="384">
        <f t="shared" si="9"/>
        <v>0</v>
      </c>
      <c r="F30" s="382">
        <f t="shared" si="9"/>
        <v>0</v>
      </c>
      <c r="G30" s="414">
        <f t="shared" si="9"/>
        <v>0</v>
      </c>
      <c r="H30" s="384">
        <f t="shared" si="9"/>
        <v>0</v>
      </c>
      <c r="I30" s="384">
        <f t="shared" si="9"/>
        <v>0</v>
      </c>
      <c r="J30" s="384">
        <f t="shared" si="9"/>
        <v>0</v>
      </c>
      <c r="K30" s="384">
        <f t="shared" si="9"/>
        <v>0</v>
      </c>
      <c r="L30" s="426">
        <f t="shared" si="8"/>
        <v>0</v>
      </c>
    </row>
    <row r="31" spans="1:12" ht="15.75" x14ac:dyDescent="0.25">
      <c r="A31" s="1316"/>
      <c r="B31" s="427"/>
      <c r="C31" s="377"/>
      <c r="D31" s="418"/>
      <c r="E31" s="390"/>
      <c r="F31" s="388"/>
      <c r="G31" s="418"/>
      <c r="H31" s="390"/>
      <c r="I31" s="390"/>
      <c r="J31" s="390"/>
      <c r="K31" s="390"/>
      <c r="L31" s="428"/>
    </row>
    <row r="32" spans="1:12" ht="15.75" x14ac:dyDescent="0.25">
      <c r="A32" s="1316"/>
      <c r="B32" s="422">
        <v>520000</v>
      </c>
      <c r="C32" s="377" t="s">
        <v>273</v>
      </c>
      <c r="D32" s="418"/>
      <c r="E32" s="390"/>
      <c r="F32" s="388"/>
      <c r="G32" s="418"/>
      <c r="H32" s="390"/>
      <c r="I32" s="390"/>
      <c r="J32" s="390"/>
      <c r="K32" s="390"/>
      <c r="L32" s="428"/>
    </row>
    <row r="33" spans="1:12" ht="15.75" x14ac:dyDescent="0.25">
      <c r="A33" s="1316"/>
      <c r="B33" s="425">
        <v>521000</v>
      </c>
      <c r="C33" s="195" t="s">
        <v>274</v>
      </c>
      <c r="D33" s="414"/>
      <c r="E33" s="384"/>
      <c r="F33" s="382"/>
      <c r="G33" s="414"/>
      <c r="H33" s="384"/>
      <c r="I33" s="384"/>
      <c r="J33" s="384"/>
      <c r="K33" s="384"/>
      <c r="L33" s="426">
        <f t="shared" ref="L33:L38" si="10">SUM(H33:K33)</f>
        <v>0</v>
      </c>
    </row>
    <row r="34" spans="1:12" ht="15.75" x14ac:dyDescent="0.25">
      <c r="A34" s="1316"/>
      <c r="B34" s="425"/>
      <c r="C34" s="195" t="s">
        <v>275</v>
      </c>
      <c r="D34" s="414"/>
      <c r="E34" s="384"/>
      <c r="F34" s="382"/>
      <c r="G34" s="414"/>
      <c r="H34" s="384"/>
      <c r="I34" s="384"/>
      <c r="J34" s="384"/>
      <c r="K34" s="384"/>
      <c r="L34" s="426">
        <f t="shared" si="10"/>
        <v>0</v>
      </c>
    </row>
    <row r="35" spans="1:12" ht="15.75" x14ac:dyDescent="0.25">
      <c r="A35" s="1316"/>
      <c r="B35" s="425" t="s">
        <v>214</v>
      </c>
      <c r="C35" s="195" t="s">
        <v>215</v>
      </c>
      <c r="D35" s="414"/>
      <c r="E35" s="384"/>
      <c r="F35" s="382"/>
      <c r="G35" s="414"/>
      <c r="H35" s="384"/>
      <c r="I35" s="384"/>
      <c r="J35" s="384"/>
      <c r="K35" s="384"/>
      <c r="L35" s="426">
        <f t="shared" si="10"/>
        <v>0</v>
      </c>
    </row>
    <row r="36" spans="1:12" ht="15.75" x14ac:dyDescent="0.25">
      <c r="A36" s="1316"/>
      <c r="B36" s="425" t="s">
        <v>214</v>
      </c>
      <c r="C36" s="195" t="s">
        <v>215</v>
      </c>
      <c r="D36" s="414"/>
      <c r="E36" s="384"/>
      <c r="F36" s="382"/>
      <c r="G36" s="414"/>
      <c r="H36" s="384"/>
      <c r="I36" s="384"/>
      <c r="J36" s="384"/>
      <c r="K36" s="384"/>
      <c r="L36" s="426">
        <f t="shared" si="10"/>
        <v>0</v>
      </c>
    </row>
    <row r="37" spans="1:12" ht="15.75" x14ac:dyDescent="0.25">
      <c r="A37" s="1316"/>
      <c r="B37" s="425" t="s">
        <v>214</v>
      </c>
      <c r="C37" s="195" t="s">
        <v>215</v>
      </c>
      <c r="D37" s="414"/>
      <c r="E37" s="384"/>
      <c r="F37" s="382"/>
      <c r="G37" s="414"/>
      <c r="H37" s="384"/>
      <c r="I37" s="384"/>
      <c r="J37" s="384"/>
      <c r="K37" s="384"/>
      <c r="L37" s="426">
        <f t="shared" si="10"/>
        <v>0</v>
      </c>
    </row>
    <row r="38" spans="1:12" ht="15.75" x14ac:dyDescent="0.25">
      <c r="A38" s="1316"/>
      <c r="B38" s="425" t="s">
        <v>47</v>
      </c>
      <c r="C38" s="195" t="s">
        <v>218</v>
      </c>
      <c r="D38" s="414">
        <f t="shared" ref="D38:K38" si="11">SUM(D32:D37)</f>
        <v>0</v>
      </c>
      <c r="E38" s="384">
        <f t="shared" si="11"/>
        <v>0</v>
      </c>
      <c r="F38" s="382">
        <f t="shared" si="11"/>
        <v>0</v>
      </c>
      <c r="G38" s="414">
        <f t="shared" si="11"/>
        <v>0</v>
      </c>
      <c r="H38" s="384">
        <f t="shared" si="11"/>
        <v>0</v>
      </c>
      <c r="I38" s="384">
        <f t="shared" si="11"/>
        <v>0</v>
      </c>
      <c r="J38" s="384">
        <f t="shared" si="11"/>
        <v>0</v>
      </c>
      <c r="K38" s="384">
        <f t="shared" si="11"/>
        <v>0</v>
      </c>
      <c r="L38" s="426">
        <f t="shared" si="10"/>
        <v>0</v>
      </c>
    </row>
    <row r="39" spans="1:12" ht="15.75" x14ac:dyDescent="0.25">
      <c r="A39" s="1316"/>
      <c r="B39" s="427"/>
      <c r="C39" s="377"/>
      <c r="D39" s="418"/>
      <c r="E39" s="390"/>
      <c r="F39" s="388"/>
      <c r="G39" s="418"/>
      <c r="H39" s="390"/>
      <c r="I39" s="390"/>
      <c r="J39" s="390"/>
      <c r="K39" s="390"/>
      <c r="L39" s="428"/>
    </row>
    <row r="40" spans="1:12" ht="16.5" thickBot="1" x14ac:dyDescent="0.3">
      <c r="A40" s="1316"/>
      <c r="B40" s="427"/>
      <c r="C40" s="432" t="s">
        <v>276</v>
      </c>
      <c r="D40" s="433">
        <f>+'Page 15-Gen exp'!D40+'Page 16-Gen exp'!D20+'Page 16-Gen exp'!D31+'Page 16-Gen exp'!D44+'Page 17-Gen exp'!D27+'Page 17-Gen exp'!D37+'Page 17-Gen exp'!D44+'Page 18-Gen exp'!D15+'Page 18-Gen exp'!D21+'Page 18-Gen exp'!D30+'Page 18-Gen exp'!D38</f>
        <v>0</v>
      </c>
      <c r="E40" s="433">
        <f>+'Page 15-Gen exp'!E40+'Page 16-Gen exp'!E20+'Page 16-Gen exp'!E31+'Page 16-Gen exp'!E44+'Page 17-Gen exp'!E27+'Page 17-Gen exp'!E37+'Page 17-Gen exp'!E44+'Page 18-Gen exp'!E15+'Page 18-Gen exp'!E21+'Page 18-Gen exp'!E30+'Page 18-Gen exp'!E38</f>
        <v>0</v>
      </c>
      <c r="F40" s="434">
        <f>+'Page 15-Gen exp'!F40+'Page 16-Gen exp'!F20+'Page 16-Gen exp'!F31+'Page 16-Gen exp'!F44+'Page 17-Gen exp'!F27+'Page 17-Gen exp'!F37+'Page 17-Gen exp'!F44+'Page 18-Gen exp'!F15+'Page 18-Gen exp'!F21+'Page 18-Gen exp'!F30+'Page 18-Gen exp'!F38</f>
        <v>0</v>
      </c>
      <c r="G40" s="433">
        <f>+'Page 15-Gen exp'!G40+'Page 16-Gen exp'!G20+'Page 16-Gen exp'!G31+'Page 16-Gen exp'!G44+'Page 17-Gen exp'!G27+'Page 17-Gen exp'!G37+'Page 17-Gen exp'!G44+'Page 18-Gen exp'!G15+'Page 18-Gen exp'!G21+'Page 18-Gen exp'!G30+'Page 18-Gen exp'!G38</f>
        <v>0</v>
      </c>
      <c r="H40" s="433">
        <f>+'Page 15-Gen exp'!H40+'Page 16-Gen exp'!H20+'Page 16-Gen exp'!H31+'Page 16-Gen exp'!H44+'Page 17-Gen exp'!H27+'Page 17-Gen exp'!H37+'Page 17-Gen exp'!H44+'Page 18-Gen exp'!H15+'Page 18-Gen exp'!H21+'Page 18-Gen exp'!H30+'Page 18-Gen exp'!H38</f>
        <v>0</v>
      </c>
      <c r="I40" s="433">
        <f>+'Page 15-Gen exp'!I40+'Page 16-Gen exp'!I20+'Page 16-Gen exp'!I31+'Page 16-Gen exp'!I44+'Page 17-Gen exp'!I27+'Page 17-Gen exp'!I37+'Page 17-Gen exp'!I44+'Page 18-Gen exp'!I15+'Page 18-Gen exp'!I21+'Page 18-Gen exp'!I30+'Page 18-Gen exp'!I38</f>
        <v>0</v>
      </c>
      <c r="J40" s="433">
        <f>'Page 15-Gen exp'!J40+'Page 16-Gen exp'!J20+'Page 16-Gen exp'!J31+'Page 16-Gen exp'!J44+'Page 17-Gen exp'!J27+'Page 17-Gen exp'!J37+'Page 17-Gen exp'!J44+'Page 18-Gen exp'!J15+'Page 18-Gen exp'!J21+'Page 18-Gen exp'!J30+'Page 18-Gen exp'!J38</f>
        <v>0</v>
      </c>
      <c r="K40" s="433">
        <f>+'Page 15-Gen exp'!K40+'Page 16-Gen exp'!K20+'Page 16-Gen exp'!K31+'Page 16-Gen exp'!K44+'Page 17-Gen exp'!K27+'Page 17-Gen exp'!K37+'Page 17-Gen exp'!K44+'Page 18-Gen exp'!K15+'Page 18-Gen exp'!K21+'Page 18-Gen exp'!K30+'Page 18-Gen exp'!K38</f>
        <v>0</v>
      </c>
      <c r="L40" s="435">
        <f>SUM(H40:K40)</f>
        <v>0</v>
      </c>
    </row>
    <row r="41" spans="1:12" ht="16.5" thickTop="1" x14ac:dyDescent="0.25">
      <c r="A41" s="1316"/>
      <c r="B41" s="425"/>
      <c r="C41" s="195"/>
      <c r="D41" s="414"/>
      <c r="E41" s="384"/>
      <c r="F41" s="382"/>
      <c r="G41" s="414"/>
      <c r="H41" s="414"/>
      <c r="I41" s="414"/>
      <c r="J41" s="414"/>
      <c r="K41" s="414"/>
      <c r="L41" s="436" t="s">
        <v>139</v>
      </c>
    </row>
    <row r="42" spans="1:12" ht="15.75" x14ac:dyDescent="0.25">
      <c r="B42" s="5"/>
      <c r="C42" s="5"/>
      <c r="D42" s="5"/>
      <c r="E42" s="5"/>
      <c r="F42" s="5"/>
      <c r="G42" s="5"/>
      <c r="H42" s="5"/>
      <c r="I42" s="5"/>
      <c r="J42" s="5"/>
      <c r="K42" s="5"/>
      <c r="L42" s="5"/>
    </row>
    <row r="43" spans="1:12" ht="15.75" x14ac:dyDescent="0.25">
      <c r="B43" s="100" t="s">
        <v>277</v>
      </c>
      <c r="C43" s="5"/>
      <c r="D43" s="5"/>
      <c r="E43" s="5"/>
      <c r="F43" s="5"/>
      <c r="G43" s="5"/>
      <c r="H43" s="5"/>
      <c r="I43" s="5"/>
      <c r="J43" s="5"/>
      <c r="K43" s="5"/>
      <c r="L43" s="5"/>
    </row>
    <row r="44" spans="1:12" ht="15.75" x14ac:dyDescent="0.25">
      <c r="B44" s="100" t="s">
        <v>278</v>
      </c>
      <c r="C44" s="5"/>
      <c r="D44" s="5"/>
      <c r="E44" s="5"/>
      <c r="F44" s="5"/>
      <c r="G44" s="5"/>
      <c r="H44" s="5"/>
      <c r="I44" s="5"/>
      <c r="J44" s="5"/>
      <c r="K44" s="5"/>
      <c r="L44" s="5"/>
    </row>
    <row r="45" spans="1:12" x14ac:dyDescent="0.2">
      <c r="B45" s="22"/>
      <c r="C45" s="22"/>
      <c r="D45" s="22"/>
      <c r="E45" s="22"/>
      <c r="F45" s="22"/>
      <c r="G45" s="22"/>
      <c r="H45" s="22"/>
      <c r="I45" s="22"/>
      <c r="J45" s="22"/>
      <c r="K45" s="22"/>
      <c r="L45" s="22"/>
    </row>
  </sheetData>
  <mergeCells count="1">
    <mergeCell ref="A2:A41"/>
  </mergeCells>
  <phoneticPr fontId="0" type="noConversion"/>
  <pageMargins left="0.5" right="0.5" top="0.12" bottom="0.25" header="0.5" footer="0.5"/>
  <pageSetup paperSize="5" scale="84"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C76"/>
  <sheetViews>
    <sheetView showGridLines="0" zoomScaleNormal="100" workbookViewId="0">
      <pane xSplit="1" ySplit="7" topLeftCell="B56" activePane="bottomRight" state="frozen"/>
      <selection pane="topRight" activeCell="B1" sqref="B1"/>
      <selection pane="bottomLeft" activeCell="A8" sqref="A8"/>
      <selection pane="bottomRight" activeCell="A75" sqref="A75"/>
    </sheetView>
  </sheetViews>
  <sheetFormatPr defaultColWidth="6.77734375" defaultRowHeight="15" x14ac:dyDescent="0.2"/>
  <cols>
    <col min="1" max="1" width="23.44140625" customWidth="1"/>
    <col min="2" max="2" width="36.6640625" customWidth="1"/>
    <col min="3" max="3" width="20" style="70" customWidth="1"/>
  </cols>
  <sheetData>
    <row r="1" spans="1:3" ht="16.5" thickBot="1" x14ac:dyDescent="0.3">
      <c r="A1" s="100"/>
      <c r="B1" s="100"/>
      <c r="C1" s="437"/>
    </row>
    <row r="2" spans="1:3" ht="15.75" x14ac:dyDescent="0.25">
      <c r="A2" s="438" t="s">
        <v>279</v>
      </c>
      <c r="B2" s="439"/>
      <c r="C2" s="440"/>
    </row>
    <row r="3" spans="1:3" ht="12" customHeight="1" x14ac:dyDescent="0.25">
      <c r="A3" s="441"/>
      <c r="B3" s="203"/>
      <c r="C3" s="442"/>
    </row>
    <row r="4" spans="1:3" ht="15.75" customHeight="1" thickBot="1" x14ac:dyDescent="0.3">
      <c r="A4" s="443" t="s">
        <v>280</v>
      </c>
      <c r="B4" s="444"/>
      <c r="C4" s="445"/>
    </row>
    <row r="5" spans="1:3" ht="13.9" customHeight="1" x14ac:dyDescent="0.25">
      <c r="A5" s="446"/>
      <c r="B5" s="439"/>
      <c r="C5" s="440"/>
    </row>
    <row r="6" spans="1:3" ht="13.5" customHeight="1" x14ac:dyDescent="0.25">
      <c r="A6" s="447" t="s">
        <v>281</v>
      </c>
      <c r="B6" s="448"/>
      <c r="C6" s="449"/>
    </row>
    <row r="7" spans="1:3" ht="33" customHeight="1" x14ac:dyDescent="0.25">
      <c r="A7" s="450" t="s">
        <v>282</v>
      </c>
      <c r="B7" s="208" t="s">
        <v>283</v>
      </c>
      <c r="C7" s="451" t="s">
        <v>284</v>
      </c>
    </row>
    <row r="8" spans="1:3" ht="15.75" x14ac:dyDescent="0.25">
      <c r="A8" s="452">
        <v>410300</v>
      </c>
      <c r="B8" s="171" t="s">
        <v>285</v>
      </c>
      <c r="C8" s="453"/>
    </row>
    <row r="9" spans="1:3" ht="15.75" x14ac:dyDescent="0.25">
      <c r="A9" s="452">
        <v>410320</v>
      </c>
      <c r="B9" s="171" t="s">
        <v>286</v>
      </c>
      <c r="C9" s="453"/>
    </row>
    <row r="10" spans="1:3" ht="15.75" x14ac:dyDescent="0.25">
      <c r="A10" s="452">
        <v>410322</v>
      </c>
      <c r="B10" s="171" t="s">
        <v>287</v>
      </c>
      <c r="C10" s="453"/>
    </row>
    <row r="11" spans="1:3" ht="15.75" x14ac:dyDescent="0.25">
      <c r="A11" s="452">
        <v>410324</v>
      </c>
      <c r="B11" s="171" t="s">
        <v>288</v>
      </c>
      <c r="C11" s="453"/>
    </row>
    <row r="12" spans="1:3" ht="15.75" x14ac:dyDescent="0.25">
      <c r="A12" s="452">
        <v>410325</v>
      </c>
      <c r="B12" s="171" t="s">
        <v>289</v>
      </c>
      <c r="C12" s="453"/>
    </row>
    <row r="13" spans="1:3" ht="15.75" x14ac:dyDescent="0.25">
      <c r="A13" s="452">
        <v>410326</v>
      </c>
      <c r="B13" s="171" t="s">
        <v>290</v>
      </c>
      <c r="C13" s="453"/>
    </row>
    <row r="14" spans="1:3" ht="15.75" x14ac:dyDescent="0.25">
      <c r="A14" s="452">
        <v>410328</v>
      </c>
      <c r="B14" s="171" t="s">
        <v>291</v>
      </c>
      <c r="C14" s="453"/>
    </row>
    <row r="15" spans="1:3" ht="15.75" x14ac:dyDescent="0.25">
      <c r="A15" s="452"/>
      <c r="B15" s="171"/>
      <c r="C15" s="453"/>
    </row>
    <row r="16" spans="1:3" ht="15.75" x14ac:dyDescent="0.25">
      <c r="A16" s="452"/>
      <c r="B16" s="171"/>
      <c r="C16" s="453"/>
    </row>
    <row r="17" spans="1:3" ht="15.75" x14ac:dyDescent="0.25">
      <c r="A17" s="452"/>
      <c r="B17" s="171"/>
      <c r="C17" s="453"/>
    </row>
    <row r="18" spans="1:3" ht="15.75" x14ac:dyDescent="0.25">
      <c r="A18" s="452"/>
      <c r="B18" s="171"/>
      <c r="C18" s="453"/>
    </row>
    <row r="19" spans="1:3" ht="15.75" x14ac:dyDescent="0.25">
      <c r="A19" s="452"/>
      <c r="B19" s="171"/>
      <c r="C19" s="453"/>
    </row>
    <row r="20" spans="1:3" ht="15.75" x14ac:dyDescent="0.25">
      <c r="A20" s="452"/>
      <c r="B20" s="171"/>
      <c r="C20" s="453"/>
    </row>
    <row r="21" spans="1:3" ht="15.75" x14ac:dyDescent="0.25">
      <c r="A21" s="452"/>
      <c r="B21" s="171"/>
      <c r="C21" s="453"/>
    </row>
    <row r="22" spans="1:3" ht="15.75" x14ac:dyDescent="0.25">
      <c r="A22" s="452"/>
      <c r="B22" s="171"/>
      <c r="C22" s="453"/>
    </row>
    <row r="23" spans="1:3" ht="15.75" x14ac:dyDescent="0.25">
      <c r="A23" s="452"/>
      <c r="B23" s="171"/>
      <c r="C23" s="453"/>
    </row>
    <row r="24" spans="1:3" ht="15.75" x14ac:dyDescent="0.25">
      <c r="A24" s="454" t="s">
        <v>292</v>
      </c>
      <c r="B24" s="455"/>
      <c r="C24" s="453">
        <f>SUM(C8:C23)</f>
        <v>0</v>
      </c>
    </row>
    <row r="25" spans="1:3" ht="15.75" x14ac:dyDescent="0.25">
      <c r="A25" s="452"/>
      <c r="B25" s="171"/>
      <c r="C25" s="453"/>
    </row>
    <row r="26" spans="1:3" ht="15.75" x14ac:dyDescent="0.25">
      <c r="A26" s="452"/>
      <c r="B26" s="171"/>
      <c r="C26" s="453"/>
    </row>
    <row r="27" spans="1:3" ht="15.75" x14ac:dyDescent="0.25">
      <c r="A27" s="452">
        <v>410330</v>
      </c>
      <c r="B27" s="171" t="s">
        <v>293</v>
      </c>
      <c r="C27" s="453"/>
    </row>
    <row r="28" spans="1:3" ht="15.75" x14ac:dyDescent="0.25">
      <c r="A28" s="452">
        <v>410331</v>
      </c>
      <c r="B28" s="171" t="s">
        <v>178</v>
      </c>
      <c r="C28" s="453"/>
    </row>
    <row r="29" spans="1:3" ht="15.75" x14ac:dyDescent="0.25">
      <c r="A29" s="452">
        <v>410332</v>
      </c>
      <c r="B29" s="171" t="s">
        <v>294</v>
      </c>
      <c r="C29" s="453"/>
    </row>
    <row r="30" spans="1:3" ht="15.75" x14ac:dyDescent="0.25">
      <c r="A30" s="452">
        <v>410333</v>
      </c>
      <c r="B30" s="171" t="s">
        <v>295</v>
      </c>
      <c r="C30" s="453"/>
    </row>
    <row r="31" spans="1:3" ht="15.75" x14ac:dyDescent="0.25">
      <c r="A31" s="452">
        <v>410334</v>
      </c>
      <c r="B31" s="171" t="s">
        <v>296</v>
      </c>
      <c r="C31" s="453"/>
    </row>
    <row r="32" spans="1:3" ht="15.75" x14ac:dyDescent="0.25">
      <c r="A32" s="452">
        <v>410335</v>
      </c>
      <c r="B32" s="171" t="s">
        <v>297</v>
      </c>
      <c r="C32" s="453"/>
    </row>
    <row r="33" spans="1:3" ht="15.75" x14ac:dyDescent="0.25">
      <c r="A33" s="452">
        <v>410336</v>
      </c>
      <c r="B33" s="171" t="s">
        <v>298</v>
      </c>
      <c r="C33" s="453"/>
    </row>
    <row r="34" spans="1:3" ht="15.75" x14ac:dyDescent="0.25">
      <c r="A34" s="452">
        <v>410337</v>
      </c>
      <c r="B34" s="171" t="s">
        <v>299</v>
      </c>
      <c r="C34" s="453"/>
    </row>
    <row r="35" spans="1:3" ht="15.75" x14ac:dyDescent="0.25">
      <c r="A35" s="452">
        <v>410338</v>
      </c>
      <c r="B35" s="171" t="s">
        <v>300</v>
      </c>
      <c r="C35" s="453"/>
    </row>
    <row r="36" spans="1:3" ht="15.75" x14ac:dyDescent="0.25">
      <c r="A36" s="452">
        <v>420340</v>
      </c>
      <c r="B36" s="171" t="s">
        <v>301</v>
      </c>
      <c r="C36" s="453"/>
    </row>
    <row r="37" spans="1:3" ht="15.75" x14ac:dyDescent="0.25">
      <c r="A37" s="452"/>
      <c r="B37" s="171"/>
      <c r="C37" s="453"/>
    </row>
    <row r="38" spans="1:3" ht="15.75" x14ac:dyDescent="0.25">
      <c r="A38" s="452"/>
      <c r="B38" s="171"/>
      <c r="C38" s="453"/>
    </row>
    <row r="39" spans="1:3" ht="15.75" x14ac:dyDescent="0.25">
      <c r="A39" s="452"/>
      <c r="B39" s="171"/>
      <c r="C39" s="453"/>
    </row>
    <row r="40" spans="1:3" ht="15.75" x14ac:dyDescent="0.25">
      <c r="A40" s="452"/>
      <c r="B40" s="171"/>
      <c r="C40" s="453"/>
    </row>
    <row r="41" spans="1:3" ht="15.75" x14ac:dyDescent="0.25">
      <c r="A41" s="452"/>
      <c r="B41" s="171"/>
      <c r="C41" s="453"/>
    </row>
    <row r="42" spans="1:3" ht="15.75" x14ac:dyDescent="0.25">
      <c r="A42" s="452"/>
      <c r="B42" s="171"/>
      <c r="C42" s="453"/>
    </row>
    <row r="43" spans="1:3" ht="15.75" x14ac:dyDescent="0.25">
      <c r="A43" s="452"/>
      <c r="B43" s="171"/>
      <c r="C43" s="453"/>
    </row>
    <row r="44" spans="1:3" ht="15.75" x14ac:dyDescent="0.25">
      <c r="A44" s="452"/>
      <c r="B44" s="171"/>
      <c r="C44" s="453"/>
    </row>
    <row r="45" spans="1:3" ht="15.75" x14ac:dyDescent="0.25">
      <c r="A45" s="452"/>
      <c r="B45" s="171"/>
      <c r="C45" s="453"/>
    </row>
    <row r="46" spans="1:3" ht="15.75" x14ac:dyDescent="0.25">
      <c r="A46" s="452"/>
      <c r="B46" s="171"/>
      <c r="C46" s="453"/>
    </row>
    <row r="47" spans="1:3" ht="15.75" x14ac:dyDescent="0.25">
      <c r="A47" s="452"/>
      <c r="B47" s="171"/>
      <c r="C47" s="453"/>
    </row>
    <row r="48" spans="1:3" ht="15.75" x14ac:dyDescent="0.25">
      <c r="A48" s="452"/>
      <c r="B48" s="171"/>
      <c r="C48" s="453"/>
    </row>
    <row r="49" spans="1:3" ht="15.75" x14ac:dyDescent="0.25">
      <c r="A49" s="452"/>
      <c r="B49" s="171"/>
      <c r="C49" s="453"/>
    </row>
    <row r="50" spans="1:3" ht="15.75" x14ac:dyDescent="0.25">
      <c r="A50" s="452"/>
      <c r="B50" s="171"/>
      <c r="C50" s="453"/>
    </row>
    <row r="51" spans="1:3" ht="15.75" x14ac:dyDescent="0.25">
      <c r="A51" s="452"/>
      <c r="B51" s="171"/>
      <c r="C51" s="453"/>
    </row>
    <row r="52" spans="1:3" ht="15.75" x14ac:dyDescent="0.25">
      <c r="A52" s="452"/>
      <c r="B52" s="171"/>
      <c r="C52" s="453"/>
    </row>
    <row r="53" spans="1:3" ht="15.75" x14ac:dyDescent="0.25">
      <c r="A53" s="452"/>
      <c r="B53" s="171"/>
      <c r="C53" s="453"/>
    </row>
    <row r="54" spans="1:3" ht="12.95" customHeight="1" x14ac:dyDescent="0.25">
      <c r="A54" s="452"/>
      <c r="B54" s="171"/>
      <c r="C54" s="453"/>
    </row>
    <row r="55" spans="1:3" ht="15.75" x14ac:dyDescent="0.25">
      <c r="A55" s="452"/>
      <c r="B55" s="171"/>
      <c r="C55" s="453"/>
    </row>
    <row r="56" spans="1:3" ht="15.75" x14ac:dyDescent="0.25">
      <c r="A56" s="452"/>
      <c r="B56" s="171"/>
      <c r="C56" s="453"/>
    </row>
    <row r="57" spans="1:3" ht="15.75" x14ac:dyDescent="0.25">
      <c r="A57" s="452"/>
      <c r="B57" s="171"/>
      <c r="C57" s="453"/>
    </row>
    <row r="58" spans="1:3" ht="15.75" x14ac:dyDescent="0.25">
      <c r="A58" s="452"/>
      <c r="B58" s="171"/>
      <c r="C58" s="453"/>
    </row>
    <row r="59" spans="1:3" ht="15.75" x14ac:dyDescent="0.25">
      <c r="A59" s="1317" t="s">
        <v>302</v>
      </c>
      <c r="B59" s="1318"/>
      <c r="C59" s="453">
        <f>SUM(C25:C58)</f>
        <v>0</v>
      </c>
    </row>
    <row r="60" spans="1:3" ht="12.75" customHeight="1" x14ac:dyDescent="0.25">
      <c r="A60" s="452"/>
      <c r="B60" s="171"/>
      <c r="C60" s="453"/>
    </row>
    <row r="61" spans="1:3" ht="15.75" hidden="1" x14ac:dyDescent="0.25">
      <c r="A61" s="452"/>
      <c r="B61" s="171"/>
      <c r="C61" s="453"/>
    </row>
    <row r="62" spans="1:3" ht="15.75" hidden="1" x14ac:dyDescent="0.25">
      <c r="A62" s="452"/>
      <c r="B62" s="171"/>
      <c r="C62" s="453"/>
    </row>
    <row r="63" spans="1:3" ht="15.75" hidden="1" x14ac:dyDescent="0.25">
      <c r="A63" s="452"/>
      <c r="B63" s="171"/>
      <c r="C63" s="453"/>
    </row>
    <row r="64" spans="1:3" ht="15.75" hidden="1" x14ac:dyDescent="0.25">
      <c r="A64" s="452"/>
      <c r="B64" s="171"/>
      <c r="C64" s="453"/>
    </row>
    <row r="65" spans="1:3" ht="18" customHeight="1" x14ac:dyDescent="0.25">
      <c r="A65" s="1317" t="s">
        <v>303</v>
      </c>
      <c r="B65" s="1318"/>
      <c r="C65" s="453">
        <f>C24+C59</f>
        <v>0</v>
      </c>
    </row>
    <row r="66" spans="1:3" ht="8.25" hidden="1" customHeight="1" x14ac:dyDescent="0.25">
      <c r="A66" s="456"/>
      <c r="B66" s="171"/>
      <c r="C66" s="453"/>
    </row>
    <row r="67" spans="1:3" ht="15.75" hidden="1" x14ac:dyDescent="0.25">
      <c r="A67" s="456"/>
      <c r="B67" s="171"/>
      <c r="C67" s="453"/>
    </row>
    <row r="68" spans="1:3" ht="15.75" hidden="1" x14ac:dyDescent="0.25">
      <c r="A68" s="456"/>
      <c r="B68" s="171"/>
      <c r="C68" s="453"/>
    </row>
    <row r="69" spans="1:3" ht="15.75" hidden="1" x14ac:dyDescent="0.25">
      <c r="A69" s="316" t="s">
        <v>304</v>
      </c>
      <c r="B69" s="455"/>
      <c r="C69" s="453">
        <f>SUM(C27:C68)</f>
        <v>0</v>
      </c>
    </row>
    <row r="70" spans="1:3" ht="15.75" hidden="1" x14ac:dyDescent="0.25">
      <c r="A70" s="316"/>
      <c r="B70" s="455"/>
      <c r="C70" s="453"/>
    </row>
    <row r="71" spans="1:3" ht="15.75" hidden="1" x14ac:dyDescent="0.25">
      <c r="A71" s="456"/>
      <c r="B71" s="171"/>
      <c r="C71" s="453"/>
    </row>
    <row r="72" spans="1:3" ht="16.5" hidden="1" thickBot="1" x14ac:dyDescent="0.3">
      <c r="A72" s="316" t="s">
        <v>305</v>
      </c>
      <c r="B72" s="455"/>
      <c r="C72" s="457">
        <f>C24+C69</f>
        <v>0</v>
      </c>
    </row>
    <row r="73" spans="1:3" ht="15.75" x14ac:dyDescent="0.25">
      <c r="A73" s="1319" t="s">
        <v>1178</v>
      </c>
      <c r="B73" s="1319"/>
      <c r="C73" s="458"/>
    </row>
    <row r="74" spans="1:3" ht="15.75" x14ac:dyDescent="0.25">
      <c r="A74" s="459" t="s">
        <v>233</v>
      </c>
      <c r="B74" s="396"/>
      <c r="C74" s="458"/>
    </row>
    <row r="75" spans="1:3" x14ac:dyDescent="0.2">
      <c r="A75" s="19"/>
      <c r="B75" s="24"/>
      <c r="C75" s="69"/>
    </row>
    <row r="76" spans="1:3" x14ac:dyDescent="0.2">
      <c r="A76" s="19"/>
      <c r="B76" s="24"/>
      <c r="C76" s="69"/>
    </row>
  </sheetData>
  <mergeCells count="3">
    <mergeCell ref="A59:B59"/>
    <mergeCell ref="A65:B65"/>
    <mergeCell ref="A73:B73"/>
  </mergeCells>
  <phoneticPr fontId="0" type="noConversion"/>
  <pageMargins left="0.5" right="0.5" top="0" bottom="0" header="0.5" footer="0.5"/>
  <pageSetup paperSize="5" scale="95"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E62"/>
  <sheetViews>
    <sheetView showGridLines="0" zoomScaleNormal="100" workbookViewId="0">
      <pane xSplit="1" ySplit="9" topLeftCell="B10" activePane="bottomRight" state="frozen"/>
      <selection pane="topRight" activeCell="B1" sqref="B1"/>
      <selection pane="bottomLeft" activeCell="A10" sqref="A10"/>
      <selection pane="bottomRight" activeCell="A4" sqref="A4"/>
    </sheetView>
  </sheetViews>
  <sheetFormatPr defaultColWidth="6.77734375" defaultRowHeight="15" x14ac:dyDescent="0.2"/>
  <cols>
    <col min="1" max="1" width="25.77734375" customWidth="1"/>
    <col min="2" max="2" width="15.77734375" customWidth="1"/>
    <col min="3" max="3" width="14.77734375" customWidth="1"/>
    <col min="4" max="4" width="12" customWidth="1"/>
    <col min="5" max="5" width="14.6640625" customWidth="1"/>
  </cols>
  <sheetData>
    <row r="1" spans="1:5" ht="15.75" x14ac:dyDescent="0.25">
      <c r="A1" s="100"/>
      <c r="B1" s="100"/>
      <c r="C1" s="100"/>
      <c r="D1" s="100"/>
      <c r="E1" s="100"/>
    </row>
    <row r="2" spans="1:5" ht="18.75" x14ac:dyDescent="0.3">
      <c r="A2" s="467" t="s">
        <v>306</v>
      </c>
      <c r="B2" s="395"/>
      <c r="C2" s="395"/>
      <c r="D2" s="203"/>
      <c r="E2" s="203"/>
    </row>
    <row r="3" spans="1:5" ht="15.75" x14ac:dyDescent="0.25">
      <c r="A3" s="203" t="s">
        <v>1111</v>
      </c>
      <c r="B3" s="203"/>
      <c r="C3" s="203"/>
      <c r="D3" s="203"/>
      <c r="E3" s="203"/>
    </row>
    <row r="4" spans="1:5" ht="15.75" x14ac:dyDescent="0.25">
      <c r="A4" s="203" t="s">
        <v>1112</v>
      </c>
      <c r="B4" s="203"/>
      <c r="C4" s="203"/>
      <c r="D4" s="203"/>
      <c r="E4" s="203"/>
    </row>
    <row r="5" spans="1:5" ht="15.75" x14ac:dyDescent="0.25">
      <c r="A5" s="203" t="s">
        <v>1113</v>
      </c>
      <c r="B5" s="203"/>
      <c r="C5" s="203"/>
      <c r="D5" s="203"/>
      <c r="E5" s="203"/>
    </row>
    <row r="6" spans="1:5" ht="13.9" customHeight="1" x14ac:dyDescent="0.25">
      <c r="A6" s="343"/>
      <c r="B6" s="203"/>
      <c r="C6" s="203"/>
      <c r="D6" s="203"/>
      <c r="E6" s="203"/>
    </row>
    <row r="7" spans="1:5" ht="15.75" x14ac:dyDescent="0.25">
      <c r="A7" s="460"/>
      <c r="B7" s="460"/>
      <c r="C7" s="460"/>
      <c r="D7" s="460" t="s">
        <v>309</v>
      </c>
      <c r="E7" s="179"/>
    </row>
    <row r="8" spans="1:5" ht="15.75" x14ac:dyDescent="0.25">
      <c r="A8" s="461"/>
      <c r="B8" s="461" t="s">
        <v>310</v>
      </c>
      <c r="C8" s="461" t="s">
        <v>311</v>
      </c>
      <c r="D8" s="343" t="s">
        <v>312</v>
      </c>
      <c r="E8" s="461" t="s">
        <v>313</v>
      </c>
    </row>
    <row r="9" spans="1:5" ht="15.75" x14ac:dyDescent="0.25">
      <c r="A9" s="462" t="s">
        <v>314</v>
      </c>
      <c r="B9" s="462" t="s">
        <v>315</v>
      </c>
      <c r="C9" s="462" t="s">
        <v>316</v>
      </c>
      <c r="D9" s="462" t="s">
        <v>317</v>
      </c>
      <c r="E9" s="462" t="s">
        <v>318</v>
      </c>
    </row>
    <row r="10" spans="1:5" ht="15.75" x14ac:dyDescent="0.25">
      <c r="A10" s="462"/>
      <c r="B10" s="326"/>
      <c r="C10" s="326"/>
      <c r="D10" s="326"/>
      <c r="E10" s="326">
        <f t="shared" ref="E10:E59" si="0">SUM(B10+C10+D10)</f>
        <v>0</v>
      </c>
    </row>
    <row r="11" spans="1:5" ht="15.75" x14ac:dyDescent="0.25">
      <c r="A11" s="456"/>
      <c r="B11" s="324"/>
      <c r="C11" s="324"/>
      <c r="D11" s="324"/>
      <c r="E11" s="326">
        <f t="shared" si="0"/>
        <v>0</v>
      </c>
    </row>
    <row r="12" spans="1:5" ht="15.75" x14ac:dyDescent="0.25">
      <c r="A12" s="456"/>
      <c r="B12" s="324"/>
      <c r="C12" s="324"/>
      <c r="D12" s="324"/>
      <c r="E12" s="326">
        <f t="shared" si="0"/>
        <v>0</v>
      </c>
    </row>
    <row r="13" spans="1:5" ht="15.75" x14ac:dyDescent="0.25">
      <c r="A13" s="456"/>
      <c r="B13" s="324"/>
      <c r="C13" s="324"/>
      <c r="D13" s="324"/>
      <c r="E13" s="326">
        <f t="shared" si="0"/>
        <v>0</v>
      </c>
    </row>
    <row r="14" spans="1:5" ht="15.75" x14ac:dyDescent="0.25">
      <c r="A14" s="456"/>
      <c r="B14" s="324"/>
      <c r="C14" s="324"/>
      <c r="D14" s="324"/>
      <c r="E14" s="326">
        <f t="shared" si="0"/>
        <v>0</v>
      </c>
    </row>
    <row r="15" spans="1:5" ht="15.75" x14ac:dyDescent="0.25">
      <c r="A15" s="456"/>
      <c r="B15" s="324"/>
      <c r="C15" s="324"/>
      <c r="D15" s="324"/>
      <c r="E15" s="326">
        <f t="shared" si="0"/>
        <v>0</v>
      </c>
    </row>
    <row r="16" spans="1:5" ht="15.75" x14ac:dyDescent="0.25">
      <c r="A16" s="456"/>
      <c r="B16" s="324"/>
      <c r="C16" s="324"/>
      <c r="D16" s="324"/>
      <c r="E16" s="326">
        <f t="shared" si="0"/>
        <v>0</v>
      </c>
    </row>
    <row r="17" spans="1:5" ht="15.75" x14ac:dyDescent="0.25">
      <c r="A17" s="456"/>
      <c r="B17" s="324"/>
      <c r="C17" s="324"/>
      <c r="D17" s="324"/>
      <c r="E17" s="326">
        <f t="shared" si="0"/>
        <v>0</v>
      </c>
    </row>
    <row r="18" spans="1:5" ht="15.75" x14ac:dyDescent="0.25">
      <c r="A18" s="456"/>
      <c r="B18" s="324"/>
      <c r="C18" s="324"/>
      <c r="D18" s="324"/>
      <c r="E18" s="326">
        <f t="shared" si="0"/>
        <v>0</v>
      </c>
    </row>
    <row r="19" spans="1:5" ht="15.75" x14ac:dyDescent="0.25">
      <c r="A19" s="456"/>
      <c r="B19" s="324"/>
      <c r="C19" s="324"/>
      <c r="D19" s="324"/>
      <c r="E19" s="326">
        <f t="shared" si="0"/>
        <v>0</v>
      </c>
    </row>
    <row r="20" spans="1:5" ht="15.75" x14ac:dyDescent="0.25">
      <c r="A20" s="456"/>
      <c r="B20" s="324"/>
      <c r="C20" s="324"/>
      <c r="D20" s="324"/>
      <c r="E20" s="326">
        <f t="shared" si="0"/>
        <v>0</v>
      </c>
    </row>
    <row r="21" spans="1:5" ht="15.75" x14ac:dyDescent="0.25">
      <c r="A21" s="456"/>
      <c r="B21" s="324"/>
      <c r="C21" s="324"/>
      <c r="D21" s="324"/>
      <c r="E21" s="326">
        <f t="shared" si="0"/>
        <v>0</v>
      </c>
    </row>
    <row r="22" spans="1:5" ht="15.75" x14ac:dyDescent="0.25">
      <c r="A22" s="456"/>
      <c r="B22" s="324"/>
      <c r="C22" s="324"/>
      <c r="D22" s="324"/>
      <c r="E22" s="326">
        <f t="shared" si="0"/>
        <v>0</v>
      </c>
    </row>
    <row r="23" spans="1:5" ht="15.75" x14ac:dyDescent="0.25">
      <c r="A23" s="316"/>
      <c r="B23" s="324"/>
      <c r="C23" s="324"/>
      <c r="D23" s="324"/>
      <c r="E23" s="326">
        <f t="shared" si="0"/>
        <v>0</v>
      </c>
    </row>
    <row r="24" spans="1:5" ht="15.75" x14ac:dyDescent="0.25">
      <c r="A24" s="456"/>
      <c r="B24" s="324"/>
      <c r="C24" s="324"/>
      <c r="D24" s="324"/>
      <c r="E24" s="326">
        <f t="shared" si="0"/>
        <v>0</v>
      </c>
    </row>
    <row r="25" spans="1:5" ht="15.75" x14ac:dyDescent="0.25">
      <c r="A25" s="456"/>
      <c r="B25" s="324"/>
      <c r="C25" s="324"/>
      <c r="D25" s="324"/>
      <c r="E25" s="326">
        <f t="shared" si="0"/>
        <v>0</v>
      </c>
    </row>
    <row r="26" spans="1:5" ht="15.75" x14ac:dyDescent="0.25">
      <c r="A26" s="456"/>
      <c r="B26" s="324"/>
      <c r="C26" s="324"/>
      <c r="D26" s="324"/>
      <c r="E26" s="326">
        <f t="shared" si="0"/>
        <v>0</v>
      </c>
    </row>
    <row r="27" spans="1:5" ht="15.75" x14ac:dyDescent="0.25">
      <c r="A27" s="456"/>
      <c r="B27" s="324"/>
      <c r="C27" s="324"/>
      <c r="D27" s="324"/>
      <c r="E27" s="326">
        <f t="shared" si="0"/>
        <v>0</v>
      </c>
    </row>
    <row r="28" spans="1:5" ht="15.75" x14ac:dyDescent="0.25">
      <c r="A28" s="456"/>
      <c r="B28" s="324"/>
      <c r="C28" s="324"/>
      <c r="D28" s="324"/>
      <c r="E28" s="326">
        <f t="shared" si="0"/>
        <v>0</v>
      </c>
    </row>
    <row r="29" spans="1:5" ht="15.75" x14ac:dyDescent="0.25">
      <c r="A29" s="456"/>
      <c r="B29" s="324"/>
      <c r="C29" s="324"/>
      <c r="D29" s="324"/>
      <c r="E29" s="326">
        <f t="shared" si="0"/>
        <v>0</v>
      </c>
    </row>
    <row r="30" spans="1:5" ht="15.75" x14ac:dyDescent="0.25">
      <c r="A30" s="456"/>
      <c r="B30" s="324"/>
      <c r="C30" s="324"/>
      <c r="D30" s="324"/>
      <c r="E30" s="326">
        <f t="shared" si="0"/>
        <v>0</v>
      </c>
    </row>
    <row r="31" spans="1:5" ht="15.75" x14ac:dyDescent="0.25">
      <c r="A31" s="456"/>
      <c r="B31" s="324"/>
      <c r="C31" s="324"/>
      <c r="D31" s="324"/>
      <c r="E31" s="326">
        <f t="shared" si="0"/>
        <v>0</v>
      </c>
    </row>
    <row r="32" spans="1:5" ht="15.75" x14ac:dyDescent="0.25">
      <c r="A32" s="456"/>
      <c r="B32" s="324"/>
      <c r="C32" s="324"/>
      <c r="D32" s="324"/>
      <c r="E32" s="326">
        <f t="shared" si="0"/>
        <v>0</v>
      </c>
    </row>
    <row r="33" spans="1:5" ht="15.75" x14ac:dyDescent="0.25">
      <c r="A33" s="456"/>
      <c r="B33" s="324"/>
      <c r="C33" s="324"/>
      <c r="D33" s="324"/>
      <c r="E33" s="326">
        <f t="shared" si="0"/>
        <v>0</v>
      </c>
    </row>
    <row r="34" spans="1:5" ht="15.75" x14ac:dyDescent="0.25">
      <c r="A34" s="456"/>
      <c r="B34" s="324"/>
      <c r="C34" s="324"/>
      <c r="D34" s="324"/>
      <c r="E34" s="326">
        <f t="shared" si="0"/>
        <v>0</v>
      </c>
    </row>
    <row r="35" spans="1:5" ht="15.75" x14ac:dyDescent="0.25">
      <c r="A35" s="456"/>
      <c r="B35" s="324"/>
      <c r="C35" s="324"/>
      <c r="D35" s="324"/>
      <c r="E35" s="326">
        <f t="shared" si="0"/>
        <v>0</v>
      </c>
    </row>
    <row r="36" spans="1:5" ht="15.75" x14ac:dyDescent="0.25">
      <c r="A36" s="456"/>
      <c r="B36" s="324"/>
      <c r="C36" s="324"/>
      <c r="D36" s="324"/>
      <c r="E36" s="326">
        <f t="shared" si="0"/>
        <v>0</v>
      </c>
    </row>
    <row r="37" spans="1:5" ht="15.75" x14ac:dyDescent="0.25">
      <c r="A37" s="456"/>
      <c r="B37" s="324"/>
      <c r="C37" s="324"/>
      <c r="D37" s="324"/>
      <c r="E37" s="326">
        <f t="shared" si="0"/>
        <v>0</v>
      </c>
    </row>
    <row r="38" spans="1:5" ht="15.75" x14ac:dyDescent="0.25">
      <c r="A38" s="456"/>
      <c r="B38" s="324"/>
      <c r="C38" s="324"/>
      <c r="D38" s="324"/>
      <c r="E38" s="326">
        <f t="shared" si="0"/>
        <v>0</v>
      </c>
    </row>
    <row r="39" spans="1:5" ht="15.75" x14ac:dyDescent="0.25">
      <c r="A39" s="456"/>
      <c r="B39" s="324"/>
      <c r="C39" s="324"/>
      <c r="D39" s="324"/>
      <c r="E39" s="326">
        <f t="shared" si="0"/>
        <v>0</v>
      </c>
    </row>
    <row r="40" spans="1:5" ht="15.75" x14ac:dyDescent="0.25">
      <c r="A40" s="456"/>
      <c r="B40" s="324"/>
      <c r="C40" s="324"/>
      <c r="D40" s="324"/>
      <c r="E40" s="326">
        <f t="shared" si="0"/>
        <v>0</v>
      </c>
    </row>
    <row r="41" spans="1:5" ht="15.75" x14ac:dyDescent="0.25">
      <c r="A41" s="456"/>
      <c r="B41" s="324"/>
      <c r="C41" s="324"/>
      <c r="D41" s="324"/>
      <c r="E41" s="326">
        <f t="shared" si="0"/>
        <v>0</v>
      </c>
    </row>
    <row r="42" spans="1:5" ht="15.75" x14ac:dyDescent="0.25">
      <c r="A42" s="456"/>
      <c r="B42" s="324"/>
      <c r="C42" s="324"/>
      <c r="D42" s="324"/>
      <c r="E42" s="326">
        <f t="shared" si="0"/>
        <v>0</v>
      </c>
    </row>
    <row r="43" spans="1:5" ht="15.75" x14ac:dyDescent="0.25">
      <c r="A43" s="456"/>
      <c r="B43" s="324"/>
      <c r="C43" s="324"/>
      <c r="D43" s="324"/>
      <c r="E43" s="326">
        <f t="shared" si="0"/>
        <v>0</v>
      </c>
    </row>
    <row r="44" spans="1:5" ht="15.75" x14ac:dyDescent="0.25">
      <c r="A44" s="456"/>
      <c r="B44" s="324"/>
      <c r="C44" s="324"/>
      <c r="D44" s="324"/>
      <c r="E44" s="326">
        <f t="shared" si="0"/>
        <v>0</v>
      </c>
    </row>
    <row r="45" spans="1:5" ht="15.75" x14ac:dyDescent="0.25">
      <c r="A45" s="456"/>
      <c r="B45" s="324"/>
      <c r="C45" s="324"/>
      <c r="D45" s="324"/>
      <c r="E45" s="326">
        <f t="shared" si="0"/>
        <v>0</v>
      </c>
    </row>
    <row r="46" spans="1:5" ht="15.75" x14ac:dyDescent="0.25">
      <c r="A46" s="456"/>
      <c r="B46" s="324"/>
      <c r="C46" s="324"/>
      <c r="D46" s="324"/>
      <c r="E46" s="326">
        <f t="shared" si="0"/>
        <v>0</v>
      </c>
    </row>
    <row r="47" spans="1:5" ht="15.75" x14ac:dyDescent="0.25">
      <c r="A47" s="456"/>
      <c r="B47" s="324"/>
      <c r="C47" s="324"/>
      <c r="D47" s="324"/>
      <c r="E47" s="326">
        <f t="shared" si="0"/>
        <v>0</v>
      </c>
    </row>
    <row r="48" spans="1:5" ht="15.75" x14ac:dyDescent="0.25">
      <c r="A48" s="456"/>
      <c r="B48" s="324"/>
      <c r="C48" s="324"/>
      <c r="D48" s="324"/>
      <c r="E48" s="326">
        <f t="shared" si="0"/>
        <v>0</v>
      </c>
    </row>
    <row r="49" spans="1:5" ht="15.75" x14ac:dyDescent="0.25">
      <c r="A49" s="456"/>
      <c r="B49" s="324"/>
      <c r="C49" s="324"/>
      <c r="D49" s="324"/>
      <c r="E49" s="326">
        <f t="shared" si="0"/>
        <v>0</v>
      </c>
    </row>
    <row r="50" spans="1:5" ht="15.75" x14ac:dyDescent="0.25">
      <c r="A50" s="456"/>
      <c r="B50" s="324"/>
      <c r="C50" s="324"/>
      <c r="D50" s="324"/>
      <c r="E50" s="326">
        <f t="shared" si="0"/>
        <v>0</v>
      </c>
    </row>
    <row r="51" spans="1:5" ht="15.75" x14ac:dyDescent="0.25">
      <c r="A51" s="456"/>
      <c r="B51" s="324"/>
      <c r="C51" s="324"/>
      <c r="D51" s="324"/>
      <c r="E51" s="326">
        <f t="shared" si="0"/>
        <v>0</v>
      </c>
    </row>
    <row r="52" spans="1:5" ht="15.75" x14ac:dyDescent="0.25">
      <c r="A52" s="456"/>
      <c r="B52" s="324"/>
      <c r="C52" s="324"/>
      <c r="D52" s="324"/>
      <c r="E52" s="326">
        <f t="shared" si="0"/>
        <v>0</v>
      </c>
    </row>
    <row r="53" spans="1:5" ht="15.75" x14ac:dyDescent="0.25">
      <c r="A53" s="456"/>
      <c r="B53" s="324"/>
      <c r="C53" s="324"/>
      <c r="D53" s="324"/>
      <c r="E53" s="326">
        <f t="shared" si="0"/>
        <v>0</v>
      </c>
    </row>
    <row r="54" spans="1:5" ht="15.75" x14ac:dyDescent="0.25">
      <c r="A54" s="456"/>
      <c r="B54" s="324"/>
      <c r="C54" s="324"/>
      <c r="D54" s="324"/>
      <c r="E54" s="326">
        <f t="shared" si="0"/>
        <v>0</v>
      </c>
    </row>
    <row r="55" spans="1:5" ht="15.75" x14ac:dyDescent="0.25">
      <c r="A55" s="456"/>
      <c r="B55" s="324"/>
      <c r="C55" s="324"/>
      <c r="D55" s="324"/>
      <c r="E55" s="326">
        <f t="shared" si="0"/>
        <v>0</v>
      </c>
    </row>
    <row r="56" spans="1:5" ht="15.75" x14ac:dyDescent="0.25">
      <c r="A56" s="456"/>
      <c r="B56" s="324"/>
      <c r="C56" s="324"/>
      <c r="D56" s="324"/>
      <c r="E56" s="326">
        <f t="shared" si="0"/>
        <v>0</v>
      </c>
    </row>
    <row r="57" spans="1:5" ht="15.75" x14ac:dyDescent="0.25">
      <c r="A57" s="456"/>
      <c r="B57" s="324"/>
      <c r="C57" s="324"/>
      <c r="D57" s="324"/>
      <c r="E57" s="326">
        <f t="shared" si="0"/>
        <v>0</v>
      </c>
    </row>
    <row r="58" spans="1:5" ht="15.75" x14ac:dyDescent="0.25">
      <c r="A58" s="456"/>
      <c r="B58" s="324"/>
      <c r="C58" s="324"/>
      <c r="D58" s="324"/>
      <c r="E58" s="326">
        <f t="shared" si="0"/>
        <v>0</v>
      </c>
    </row>
    <row r="59" spans="1:5" ht="15.75" x14ac:dyDescent="0.25">
      <c r="A59" s="456"/>
      <c r="B59" s="324"/>
      <c r="C59" s="324"/>
      <c r="D59" s="324"/>
      <c r="E59" s="326">
        <f t="shared" si="0"/>
        <v>0</v>
      </c>
    </row>
    <row r="60" spans="1:5" ht="16.5" thickBot="1" x14ac:dyDescent="0.3">
      <c r="A60" s="456" t="s">
        <v>313</v>
      </c>
      <c r="B60" s="463">
        <f>SUM(B10:B59)</f>
        <v>0</v>
      </c>
      <c r="C60" s="463">
        <f>SUM(C10:C59)</f>
        <v>0</v>
      </c>
      <c r="D60" s="463">
        <f>SUM(D10:D59)</f>
        <v>0</v>
      </c>
      <c r="E60" s="463">
        <f>SUM(E10:E59)</f>
        <v>0</v>
      </c>
    </row>
    <row r="61" spans="1:5" ht="16.5" thickTop="1" x14ac:dyDescent="0.25">
      <c r="A61" s="343"/>
      <c r="B61" s="343"/>
      <c r="C61" s="464" t="s">
        <v>320</v>
      </c>
      <c r="D61" s="343"/>
      <c r="E61" s="200"/>
    </row>
    <row r="62" spans="1:5" x14ac:dyDescent="0.2">
      <c r="A62" s="19"/>
      <c r="B62" s="19"/>
      <c r="C62" s="19"/>
      <c r="D62" s="24"/>
      <c r="E62" s="24"/>
    </row>
  </sheetData>
  <phoneticPr fontId="0" type="noConversion"/>
  <pageMargins left="0.5" right="0.5" top="0" bottom="0" header="0.5" footer="0.5"/>
  <pageSetup paperSize="5" scale="96"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C000"/>
  </sheetPr>
  <dimension ref="A13:H58"/>
  <sheetViews>
    <sheetView showGridLines="0" topLeftCell="A47" workbookViewId="0">
      <selection activeCell="K24" sqref="K24"/>
    </sheetView>
  </sheetViews>
  <sheetFormatPr defaultRowHeight="15" x14ac:dyDescent="0.2"/>
  <sheetData>
    <row r="13" spans="1:8" ht="20.25" x14ac:dyDescent="0.3">
      <c r="A13" s="1320" t="s">
        <v>792</v>
      </c>
      <c r="B13" s="1320"/>
      <c r="C13" s="1320"/>
      <c r="D13" s="1320"/>
      <c r="E13" s="1320"/>
      <c r="F13" s="1320"/>
      <c r="G13" s="1320"/>
      <c r="H13" s="1320"/>
    </row>
    <row r="14" spans="1:8" ht="15.75" x14ac:dyDescent="0.25">
      <c r="A14" s="465"/>
      <c r="B14" s="465"/>
      <c r="C14" s="465"/>
      <c r="D14" s="465"/>
      <c r="E14" s="465"/>
      <c r="F14" s="465"/>
      <c r="G14" s="465"/>
      <c r="H14" s="465"/>
    </row>
    <row r="15" spans="1:8" ht="15.75" x14ac:dyDescent="0.25">
      <c r="A15" s="465"/>
      <c r="B15" s="465"/>
      <c r="C15" s="465"/>
      <c r="D15" s="465"/>
      <c r="E15" s="465"/>
      <c r="F15" s="465"/>
      <c r="G15" s="465"/>
      <c r="H15" s="465"/>
    </row>
    <row r="16" spans="1:8" ht="18" x14ac:dyDescent="0.25">
      <c r="A16" s="1309">
        <v>2000</v>
      </c>
      <c r="B16" s="1309"/>
      <c r="C16" s="1309"/>
      <c r="D16" s="1309"/>
      <c r="E16" s="1309"/>
      <c r="F16" s="1309"/>
      <c r="G16" s="1309"/>
      <c r="H16" s="1309"/>
    </row>
    <row r="17" spans="1:8" ht="15.75" x14ac:dyDescent="0.25">
      <c r="A17" s="465"/>
      <c r="B17" s="465"/>
      <c r="C17" s="465"/>
      <c r="D17" s="465"/>
      <c r="E17" s="465"/>
      <c r="F17" s="465"/>
      <c r="G17" s="465"/>
      <c r="H17" s="465"/>
    </row>
    <row r="18" spans="1:8" ht="18" x14ac:dyDescent="0.25">
      <c r="A18" s="1309" t="s">
        <v>789</v>
      </c>
      <c r="B18" s="1309"/>
      <c r="C18" s="1309"/>
      <c r="D18" s="1309"/>
      <c r="E18" s="1309"/>
      <c r="F18" s="1309"/>
      <c r="G18" s="1309"/>
      <c r="H18" s="1309"/>
    </row>
    <row r="19" spans="1:8" ht="15.75" x14ac:dyDescent="0.25">
      <c r="A19" s="465"/>
      <c r="B19" s="465"/>
      <c r="C19" s="465"/>
      <c r="D19" s="465"/>
      <c r="E19" s="465"/>
      <c r="F19" s="465"/>
      <c r="G19" s="465"/>
      <c r="H19" s="465"/>
    </row>
    <row r="20" spans="1:8" ht="18" x14ac:dyDescent="0.25">
      <c r="A20" s="1309" t="s">
        <v>793</v>
      </c>
      <c r="B20" s="1309"/>
      <c r="C20" s="1309"/>
      <c r="D20" s="1309"/>
      <c r="E20" s="1309"/>
      <c r="F20" s="1309"/>
      <c r="G20" s="1309"/>
      <c r="H20" s="1309"/>
    </row>
    <row r="21" spans="1:8" ht="18" x14ac:dyDescent="0.25">
      <c r="A21" s="1309" t="s">
        <v>791</v>
      </c>
      <c r="B21" s="1309"/>
      <c r="C21" s="1309"/>
      <c r="D21" s="1309"/>
      <c r="E21" s="1309"/>
      <c r="F21" s="1309"/>
      <c r="G21" s="1309"/>
      <c r="H21" s="1309"/>
    </row>
    <row r="22" spans="1:8" x14ac:dyDescent="0.2">
      <c r="A22" s="1256"/>
      <c r="B22" s="1256"/>
      <c r="C22" s="1256"/>
      <c r="D22" s="1256"/>
      <c r="E22" s="1256"/>
      <c r="F22" s="1256"/>
      <c r="G22" s="1256"/>
      <c r="H22" s="1256"/>
    </row>
    <row r="24" spans="1:8" x14ac:dyDescent="0.2">
      <c r="A24" s="1256"/>
      <c r="B24" s="1256"/>
      <c r="C24" s="1256"/>
      <c r="D24" s="1256"/>
      <c r="E24" s="1256"/>
      <c r="F24" s="1256"/>
      <c r="G24" s="1256"/>
      <c r="H24" s="1256"/>
    </row>
    <row r="58" spans="1:8" x14ac:dyDescent="0.2">
      <c r="A58" s="1321" t="s">
        <v>794</v>
      </c>
      <c r="B58" s="1256"/>
      <c r="C58" s="1256"/>
      <c r="D58" s="1256"/>
      <c r="E58" s="1256"/>
      <c r="F58" s="1256"/>
      <c r="G58" s="1256"/>
      <c r="H58" s="1256"/>
    </row>
  </sheetData>
  <mergeCells count="8">
    <mergeCell ref="A13:H13"/>
    <mergeCell ref="A21:H21"/>
    <mergeCell ref="A58:H58"/>
    <mergeCell ref="A16:H16"/>
    <mergeCell ref="A18:H18"/>
    <mergeCell ref="A20:H20"/>
    <mergeCell ref="A22:H22"/>
    <mergeCell ref="A24:H24"/>
  </mergeCells>
  <pageMargins left="0.7" right="0.7" top="0.75" bottom="0.75" header="0.3" footer="0.3"/>
  <pageSetup paperSize="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0B151-41CC-4EDA-AA40-D7A6CFF1D8CE}">
  <sheetPr>
    <tabColor rgb="FFFF0000"/>
    <pageSetUpPr fitToPage="1"/>
  </sheetPr>
  <dimension ref="A1:L68"/>
  <sheetViews>
    <sheetView showGridLines="0" topLeftCell="A2" workbookViewId="0">
      <selection activeCell="C7" sqref="C7"/>
    </sheetView>
  </sheetViews>
  <sheetFormatPr defaultRowHeight="15" x14ac:dyDescent="0.2"/>
  <cols>
    <col min="3" max="3" width="73.5546875" bestFit="1" customWidth="1"/>
  </cols>
  <sheetData>
    <row r="1" spans="1:12" ht="22.5" x14ac:dyDescent="0.3">
      <c r="A1" s="1210"/>
      <c r="B1" s="1210"/>
      <c r="C1" s="1210"/>
      <c r="D1" s="1262"/>
      <c r="E1" s="1262"/>
      <c r="F1" s="1262"/>
      <c r="G1" s="1262"/>
      <c r="H1" s="1262"/>
      <c r="I1" s="1262"/>
      <c r="J1" s="1262"/>
      <c r="K1" s="1262"/>
      <c r="L1" s="1262"/>
    </row>
    <row r="2" spans="1:12" ht="22.5" x14ac:dyDescent="0.3">
      <c r="A2" s="1206"/>
      <c r="B2" s="1206"/>
      <c r="C2" s="1206"/>
      <c r="D2" s="1263"/>
      <c r="E2" s="1263"/>
      <c r="F2" s="1263"/>
      <c r="G2" s="1263"/>
      <c r="H2" s="1263"/>
      <c r="I2" s="1263"/>
      <c r="J2" s="1263"/>
      <c r="K2" s="1263"/>
      <c r="L2" s="1263"/>
    </row>
    <row r="3" spans="1:12" ht="20.25" x14ac:dyDescent="0.3">
      <c r="A3" s="1207"/>
      <c r="B3" s="1207"/>
      <c r="C3" s="1207"/>
      <c r="D3" s="1264"/>
      <c r="E3" s="1264"/>
      <c r="F3" s="1264"/>
      <c r="G3" s="1264"/>
      <c r="H3" s="1264"/>
      <c r="I3" s="1264"/>
      <c r="J3" s="1264"/>
      <c r="K3" s="1264"/>
      <c r="L3" s="1264"/>
    </row>
    <row r="4" spans="1:12" ht="18" x14ac:dyDescent="0.25">
      <c r="A4" s="1208"/>
      <c r="B4" s="1208"/>
      <c r="C4" s="1208"/>
      <c r="D4" s="1265"/>
      <c r="E4" s="1265"/>
      <c r="F4" s="1265"/>
      <c r="G4" s="1265"/>
      <c r="H4" s="1265"/>
      <c r="I4" s="1265"/>
      <c r="J4" s="1265"/>
      <c r="K4" s="1265"/>
      <c r="L4" s="1265"/>
    </row>
    <row r="5" spans="1:12" ht="18" x14ac:dyDescent="0.25">
      <c r="A5" s="1208"/>
      <c r="B5" s="1208"/>
      <c r="C5" s="1208"/>
      <c r="D5" s="1265"/>
      <c r="E5" s="1265"/>
      <c r="F5" s="1265"/>
      <c r="G5" s="1265"/>
      <c r="H5" s="1265"/>
      <c r="I5" s="1265"/>
      <c r="J5" s="1265"/>
      <c r="K5" s="1265"/>
      <c r="L5" s="1265"/>
    </row>
    <row r="6" spans="1:12" x14ac:dyDescent="0.2">
      <c r="A6" s="1209"/>
      <c r="B6" s="1209"/>
      <c r="C6" s="1209"/>
      <c r="D6" s="1261"/>
      <c r="E6" s="1261"/>
      <c r="F6" s="1261"/>
      <c r="G6" s="1261"/>
      <c r="H6" s="1261"/>
      <c r="I6" s="1261"/>
      <c r="J6" s="1261"/>
      <c r="K6" s="1261"/>
      <c r="L6" s="1261"/>
    </row>
    <row r="7" spans="1:12" ht="15.75" x14ac:dyDescent="0.25">
      <c r="A7" s="74"/>
      <c r="D7" s="1256"/>
      <c r="E7" s="1256"/>
      <c r="F7" s="1256"/>
      <c r="G7" s="1256"/>
      <c r="H7" s="1256"/>
      <c r="I7" s="1256"/>
      <c r="J7" s="1256"/>
      <c r="K7" s="1256"/>
      <c r="L7" s="1256"/>
    </row>
    <row r="8" spans="1:12" ht="15.75" x14ac:dyDescent="0.25">
      <c r="A8" s="74"/>
    </row>
    <row r="9" spans="1:12" ht="15.75" x14ac:dyDescent="0.25">
      <c r="A9" s="74"/>
    </row>
    <row r="10" spans="1:12" ht="15.75" x14ac:dyDescent="0.25">
      <c r="A10" s="74"/>
    </row>
    <row r="11" spans="1:12" ht="26.25" x14ac:dyDescent="0.4">
      <c r="A11" s="74"/>
      <c r="C11" s="1223" t="s">
        <v>1158</v>
      </c>
    </row>
    <row r="12" spans="1:12" ht="15.75" x14ac:dyDescent="0.25">
      <c r="A12" s="74"/>
      <c r="C12" s="1225" t="s">
        <v>1159</v>
      </c>
    </row>
    <row r="13" spans="1:12" ht="15.75" x14ac:dyDescent="0.25">
      <c r="A13" s="74"/>
      <c r="C13" s="1224" t="s">
        <v>1182</v>
      </c>
    </row>
    <row r="14" spans="1:12" ht="15.75" x14ac:dyDescent="0.25">
      <c r="A14" s="74"/>
    </row>
    <row r="15" spans="1:12" ht="15.75" x14ac:dyDescent="0.25">
      <c r="A15" s="74"/>
    </row>
    <row r="16" spans="1:12" ht="23.25" x14ac:dyDescent="0.35">
      <c r="B16" s="1234"/>
      <c r="C16" s="1234" t="s">
        <v>1181</v>
      </c>
      <c r="D16" s="1234"/>
      <c r="E16" s="1234"/>
      <c r="F16" s="1234"/>
      <c r="G16" s="1234"/>
      <c r="H16" s="1234"/>
      <c r="I16" s="1234"/>
      <c r="J16" s="1234"/>
      <c r="K16" s="1234"/>
      <c r="L16" s="1234"/>
    </row>
    <row r="17" spans="1:12" ht="28.9" customHeight="1" x14ac:dyDescent="0.6">
      <c r="A17" s="1144"/>
      <c r="B17" s="1144"/>
      <c r="C17" s="1144"/>
      <c r="D17" s="1144"/>
      <c r="E17" s="1144"/>
      <c r="F17" s="1144"/>
      <c r="G17" s="1144"/>
      <c r="H17" s="1144"/>
      <c r="I17" s="1144"/>
      <c r="J17" s="1144"/>
      <c r="K17" s="1144"/>
      <c r="L17" s="1144"/>
    </row>
    <row r="18" spans="1:12" ht="44.25" x14ac:dyDescent="0.55000000000000004">
      <c r="A18" s="1257"/>
      <c r="B18" s="1257"/>
      <c r="C18" s="1257"/>
      <c r="D18" s="1257"/>
      <c r="E18" s="1257"/>
      <c r="F18" s="1257"/>
      <c r="G18" s="1257"/>
      <c r="H18" s="1257"/>
      <c r="I18" s="1257"/>
      <c r="J18" s="1257"/>
      <c r="K18" s="1257"/>
      <c r="L18" s="1257"/>
    </row>
    <row r="19" spans="1:12" ht="28.9" customHeight="1" x14ac:dyDescent="0.5">
      <c r="A19" s="1212"/>
      <c r="B19" s="1212"/>
      <c r="C19" s="1212"/>
      <c r="D19" s="1212"/>
      <c r="E19" s="1212"/>
      <c r="F19" s="1212"/>
      <c r="G19" s="1212"/>
      <c r="H19" s="1212"/>
      <c r="I19" s="1212"/>
      <c r="J19" s="1212"/>
      <c r="K19" s="1212"/>
      <c r="L19" s="1212"/>
    </row>
    <row r="20" spans="1:12" ht="44.25" x14ac:dyDescent="0.55000000000000004">
      <c r="A20" s="1257"/>
      <c r="B20" s="1257"/>
      <c r="C20" s="1257"/>
      <c r="D20" s="1257"/>
      <c r="E20" s="1257"/>
      <c r="F20" s="1257"/>
      <c r="G20" s="1257"/>
      <c r="H20" s="1257"/>
      <c r="I20" s="1257"/>
      <c r="J20" s="1257"/>
      <c r="K20" s="1257"/>
      <c r="L20" s="1257"/>
    </row>
    <row r="21" spans="1:12" ht="28.9" customHeight="1" x14ac:dyDescent="0.5">
      <c r="A21" s="1212"/>
      <c r="B21" s="1212"/>
      <c r="C21" s="1212"/>
      <c r="D21" s="1212"/>
      <c r="E21" s="1212"/>
      <c r="F21" s="1212"/>
      <c r="G21" s="1212"/>
      <c r="H21" s="1212"/>
      <c r="I21" s="1212"/>
      <c r="J21" s="1212"/>
      <c r="K21" s="1212"/>
      <c r="L21" s="1212"/>
    </row>
    <row r="22" spans="1:12" ht="44.25" x14ac:dyDescent="0.55000000000000004">
      <c r="A22" s="1257"/>
      <c r="B22" s="1257"/>
      <c r="C22" s="1257"/>
      <c r="D22" s="1257"/>
      <c r="E22" s="1257"/>
      <c r="F22" s="1257"/>
      <c r="G22" s="1257"/>
      <c r="H22" s="1257"/>
      <c r="I22" s="1257"/>
      <c r="J22" s="1257"/>
      <c r="K22" s="1257"/>
      <c r="L22" s="1257"/>
    </row>
    <row r="23" spans="1:12" ht="15.75" x14ac:dyDescent="0.25">
      <c r="A23" s="75"/>
    </row>
    <row r="24" spans="1:12" ht="15.75" x14ac:dyDescent="0.25">
      <c r="A24" s="75"/>
    </row>
    <row r="25" spans="1:12" x14ac:dyDescent="0.2">
      <c r="A25" s="1242"/>
      <c r="B25" s="1242"/>
      <c r="C25" s="1242"/>
      <c r="D25" s="1242"/>
      <c r="E25" s="1242"/>
      <c r="F25" s="1242"/>
      <c r="G25" s="1242"/>
      <c r="H25" s="1242"/>
      <c r="I25" s="1242"/>
      <c r="J25" s="1242"/>
      <c r="K25" s="1242"/>
      <c r="L25" s="1242"/>
    </row>
    <row r="26" spans="1:12" x14ac:dyDescent="0.2">
      <c r="A26" s="1242"/>
      <c r="B26" s="1242"/>
      <c r="C26" s="1242"/>
      <c r="D26" s="1242"/>
      <c r="E26" s="1242"/>
      <c r="F26" s="1242"/>
      <c r="G26" s="1242"/>
      <c r="H26" s="1242"/>
      <c r="I26" s="1242"/>
      <c r="J26" s="1242"/>
      <c r="K26" s="1242"/>
      <c r="L26" s="1242"/>
    </row>
    <row r="27" spans="1:12" x14ac:dyDescent="0.2">
      <c r="A27" s="1242"/>
      <c r="B27" s="1242"/>
      <c r="C27" s="1242"/>
      <c r="D27" s="1242"/>
      <c r="E27" s="1242"/>
      <c r="F27" s="1242"/>
      <c r="G27" s="1242"/>
      <c r="H27" s="1242"/>
      <c r="I27" s="1242"/>
      <c r="J27" s="1242"/>
      <c r="K27" s="1242"/>
      <c r="L27" s="1242"/>
    </row>
    <row r="28" spans="1:12" x14ac:dyDescent="0.2">
      <c r="A28" s="1242"/>
      <c r="B28" s="1242"/>
      <c r="C28" s="1242"/>
      <c r="D28" s="1242"/>
      <c r="E28" s="1242"/>
      <c r="F28" s="1242"/>
      <c r="G28" s="1242"/>
      <c r="H28" s="1242"/>
      <c r="I28" s="1242"/>
      <c r="J28" s="1242"/>
      <c r="K28" s="1242"/>
      <c r="L28" s="1242"/>
    </row>
    <row r="29" spans="1:12" ht="15.6" customHeight="1" x14ac:dyDescent="0.2">
      <c r="A29" s="1242"/>
      <c r="B29" s="1242"/>
      <c r="C29" s="1242"/>
      <c r="D29" s="1242"/>
      <c r="E29" s="1242"/>
      <c r="F29" s="1242"/>
      <c r="G29" s="1242"/>
      <c r="H29" s="1242"/>
      <c r="I29" s="1242"/>
      <c r="J29" s="1242"/>
      <c r="K29" s="1242"/>
      <c r="L29" s="1242"/>
    </row>
    <row r="30" spans="1:12" x14ac:dyDescent="0.2">
      <c r="A30" s="1242"/>
      <c r="B30" s="1242"/>
      <c r="C30" s="1242"/>
      <c r="D30" s="1242"/>
      <c r="E30" s="1242"/>
      <c r="F30" s="1242"/>
      <c r="G30" s="1242"/>
      <c r="H30" s="1242"/>
      <c r="I30" s="1242"/>
      <c r="J30" s="1242"/>
      <c r="K30" s="1242"/>
      <c r="L30" s="1242"/>
    </row>
    <row r="31" spans="1:12" x14ac:dyDescent="0.2">
      <c r="A31" s="1242"/>
      <c r="B31" s="1242"/>
      <c r="C31" s="1242"/>
      <c r="D31" s="1242"/>
      <c r="E31" s="1242"/>
      <c r="F31" s="1242"/>
      <c r="G31" s="1242"/>
      <c r="H31" s="1242"/>
      <c r="I31" s="1242"/>
      <c r="J31" s="1242"/>
      <c r="K31" s="1242"/>
      <c r="L31" s="1242"/>
    </row>
    <row r="32" spans="1:12" x14ac:dyDescent="0.2">
      <c r="A32" s="1242"/>
      <c r="B32" s="1242"/>
      <c r="C32" s="1242"/>
      <c r="D32" s="1242"/>
      <c r="E32" s="1242"/>
      <c r="F32" s="1242"/>
      <c r="G32" s="1242"/>
      <c r="H32" s="1242"/>
      <c r="I32" s="1242"/>
      <c r="J32" s="1242"/>
      <c r="K32" s="1242"/>
      <c r="L32" s="1242"/>
    </row>
    <row r="33" spans="1:12" x14ac:dyDescent="0.2">
      <c r="A33" s="1242"/>
      <c r="B33" s="1242"/>
      <c r="C33" s="1242"/>
      <c r="D33" s="1242"/>
      <c r="E33" s="1242"/>
      <c r="F33" s="1242"/>
      <c r="G33" s="1242"/>
      <c r="H33" s="1242"/>
      <c r="I33" s="1242"/>
      <c r="J33" s="1242"/>
      <c r="K33" s="1242"/>
      <c r="L33" s="1242"/>
    </row>
    <row r="34" spans="1:12" x14ac:dyDescent="0.2">
      <c r="A34" s="1242"/>
      <c r="B34" s="1242"/>
      <c r="C34" s="1242"/>
      <c r="D34" s="1242"/>
      <c r="E34" s="1242"/>
      <c r="F34" s="1242"/>
      <c r="G34" s="1242"/>
      <c r="H34" s="1242"/>
      <c r="I34" s="1242"/>
      <c r="J34" s="1242"/>
      <c r="K34" s="1242"/>
      <c r="L34" s="1242"/>
    </row>
    <row r="35" spans="1:12" x14ac:dyDescent="0.2">
      <c r="A35" s="1242"/>
      <c r="B35" s="1242"/>
      <c r="C35" s="1242"/>
      <c r="D35" s="1242"/>
      <c r="E35" s="1242"/>
      <c r="F35" s="1242"/>
      <c r="G35" s="1242"/>
      <c r="H35" s="1242"/>
      <c r="I35" s="1242"/>
      <c r="J35" s="1242"/>
      <c r="K35" s="1242"/>
      <c r="L35" s="1242"/>
    </row>
    <row r="36" spans="1:12" x14ac:dyDescent="0.2">
      <c r="A36" s="1242"/>
      <c r="B36" s="1242"/>
      <c r="C36" s="1242"/>
      <c r="D36" s="1242"/>
      <c r="E36" s="1242"/>
      <c r="F36" s="1242"/>
      <c r="G36" s="1242"/>
      <c r="H36" s="1242"/>
      <c r="I36" s="1242"/>
      <c r="J36" s="1242"/>
      <c r="K36" s="1242"/>
      <c r="L36" s="1242"/>
    </row>
    <row r="37" spans="1:12" ht="15.75" x14ac:dyDescent="0.25">
      <c r="A37" s="75"/>
    </row>
    <row r="38" spans="1:12" ht="15.75" x14ac:dyDescent="0.25">
      <c r="A38" s="75"/>
    </row>
    <row r="39" spans="1:12" ht="15.75" x14ac:dyDescent="0.25">
      <c r="A39" s="75"/>
    </row>
    <row r="40" spans="1:12" ht="15.75" x14ac:dyDescent="0.25">
      <c r="A40" s="75"/>
    </row>
    <row r="41" spans="1:12" ht="15.75" x14ac:dyDescent="0.25">
      <c r="A41" s="75"/>
    </row>
    <row r="42" spans="1:12" ht="15.75" x14ac:dyDescent="0.25">
      <c r="A42" s="75"/>
    </row>
    <row r="43" spans="1:12" ht="15.75" x14ac:dyDescent="0.25">
      <c r="A43" s="75"/>
    </row>
    <row r="44" spans="1:12" ht="15.75" x14ac:dyDescent="0.25">
      <c r="A44" s="75"/>
    </row>
    <row r="45" spans="1:12" ht="15.75" x14ac:dyDescent="0.25">
      <c r="A45" s="75"/>
    </row>
    <row r="46" spans="1:12" ht="15.75" x14ac:dyDescent="0.25">
      <c r="A46" s="75"/>
    </row>
    <row r="47" spans="1:12" ht="30" x14ac:dyDescent="0.4">
      <c r="A47" s="1258"/>
      <c r="B47" s="1258"/>
      <c r="C47" s="1258"/>
      <c r="D47" s="1258"/>
      <c r="E47" s="1258"/>
      <c r="F47" s="1258"/>
      <c r="G47" s="1258"/>
      <c r="H47" s="1258"/>
      <c r="I47" s="1258"/>
      <c r="J47" s="1258"/>
      <c r="K47" s="1258"/>
      <c r="L47" s="1258"/>
    </row>
    <row r="48" spans="1:12" ht="22.5" x14ac:dyDescent="0.3">
      <c r="A48" s="1213"/>
      <c r="B48" s="1213"/>
      <c r="C48" s="1213"/>
      <c r="D48" s="1213"/>
      <c r="E48" s="1213"/>
      <c r="F48" s="1213"/>
      <c r="G48" s="1213"/>
      <c r="H48" s="1213"/>
      <c r="I48" s="1213"/>
      <c r="J48" s="1213"/>
      <c r="K48" s="1213"/>
      <c r="L48" s="1213"/>
    </row>
    <row r="49" spans="1:12" ht="22.5" x14ac:dyDescent="0.3">
      <c r="A49" s="1213"/>
      <c r="B49" s="1213"/>
      <c r="C49" s="1213"/>
      <c r="D49" s="1213"/>
      <c r="E49" s="1213"/>
      <c r="F49" s="1213"/>
      <c r="G49" s="1213"/>
      <c r="H49" s="1213"/>
      <c r="I49" s="1213"/>
      <c r="J49" s="1213"/>
      <c r="K49" s="1213"/>
      <c r="L49" s="1213"/>
    </row>
    <row r="50" spans="1:12" x14ac:dyDescent="0.2">
      <c r="A50" s="1214"/>
      <c r="B50" s="1215"/>
      <c r="C50" s="1215"/>
      <c r="D50" s="1215"/>
      <c r="E50" s="1215"/>
      <c r="F50" s="1215"/>
      <c r="G50" s="1215"/>
      <c r="H50" s="1215"/>
      <c r="I50" s="1215"/>
      <c r="J50" s="1215"/>
      <c r="K50" s="1215"/>
      <c r="L50" s="1215"/>
    </row>
    <row r="51" spans="1:12" ht="34.5" x14ac:dyDescent="0.45">
      <c r="A51" s="1259"/>
      <c r="B51" s="1259"/>
      <c r="C51" s="1259"/>
      <c r="D51" s="1259"/>
      <c r="E51" s="1259"/>
      <c r="F51" s="1259"/>
      <c r="G51" s="1259"/>
      <c r="H51" s="1259"/>
      <c r="I51" s="1259"/>
      <c r="J51" s="1259"/>
      <c r="K51" s="1259"/>
      <c r="L51" s="1259"/>
    </row>
    <row r="52" spans="1:12" ht="15.75" x14ac:dyDescent="0.25">
      <c r="A52" s="1211"/>
      <c r="B52" s="1211"/>
      <c r="C52" s="1211"/>
      <c r="D52" s="1211"/>
      <c r="E52" s="1211"/>
      <c r="F52" s="1211"/>
      <c r="G52" s="1211"/>
      <c r="H52" s="1211"/>
      <c r="I52" s="1211"/>
      <c r="J52" s="1211"/>
      <c r="K52" s="1211"/>
      <c r="L52" s="1211"/>
    </row>
    <row r="53" spans="1:12" ht="15.75" x14ac:dyDescent="0.25">
      <c r="A53" s="74"/>
    </row>
    <row r="54" spans="1:12" ht="15.75" x14ac:dyDescent="0.25">
      <c r="A54" s="74"/>
    </row>
    <row r="55" spans="1:12" ht="15.75" x14ac:dyDescent="0.25">
      <c r="A55" s="74"/>
    </row>
    <row r="56" spans="1:12" ht="15.75" x14ac:dyDescent="0.25">
      <c r="A56" s="74"/>
    </row>
    <row r="57" spans="1:12" x14ac:dyDescent="0.2">
      <c r="A57" s="91"/>
      <c r="B57" s="91"/>
      <c r="C57" s="91"/>
    </row>
    <row r="58" spans="1:12" ht="39.6" customHeight="1" x14ac:dyDescent="0.2">
      <c r="A58" s="92"/>
      <c r="B58" s="92"/>
      <c r="C58" s="92"/>
    </row>
    <row r="59" spans="1:12" ht="15.75" x14ac:dyDescent="0.25">
      <c r="A59" s="76"/>
    </row>
    <row r="60" spans="1:12" ht="15.75" x14ac:dyDescent="0.25">
      <c r="A60" s="76"/>
    </row>
    <row r="61" spans="1:12" x14ac:dyDescent="0.2">
      <c r="A61" s="1260" t="s">
        <v>1180</v>
      </c>
      <c r="B61" s="1260"/>
      <c r="C61" s="1260"/>
      <c r="D61" s="1260"/>
      <c r="E61" s="1260"/>
      <c r="F61" s="1260"/>
      <c r="G61" s="1260"/>
      <c r="H61" s="1260"/>
      <c r="I61" s="1260"/>
      <c r="J61" s="1260"/>
      <c r="K61" s="1260"/>
      <c r="L61" s="1260"/>
    </row>
    <row r="62" spans="1:12" x14ac:dyDescent="0.2">
      <c r="A62" s="1260" t="s">
        <v>1076</v>
      </c>
      <c r="B62" s="1260"/>
      <c r="C62" s="1260"/>
      <c r="D62" s="1260"/>
      <c r="E62" s="1260"/>
      <c r="F62" s="1260"/>
      <c r="G62" s="1260"/>
      <c r="H62" s="1260"/>
      <c r="I62" s="1260"/>
      <c r="J62" s="1260"/>
      <c r="K62" s="1260"/>
      <c r="L62" s="1260"/>
    </row>
    <row r="63" spans="1:12" x14ac:dyDescent="0.2">
      <c r="A63" s="1260" t="s">
        <v>701</v>
      </c>
      <c r="B63" s="1260"/>
      <c r="C63" s="1260"/>
      <c r="D63" s="1260"/>
      <c r="E63" s="1260"/>
      <c r="F63" s="1260"/>
      <c r="G63" s="1260"/>
      <c r="H63" s="1260"/>
      <c r="I63" s="1260"/>
      <c r="J63" s="1260"/>
      <c r="K63" s="1260"/>
      <c r="L63" s="1260"/>
    </row>
    <row r="64" spans="1:12" x14ac:dyDescent="0.2">
      <c r="A64" s="1255"/>
      <c r="B64" s="1255"/>
      <c r="C64" s="1255"/>
      <c r="D64" s="1255"/>
      <c r="E64" s="1255"/>
      <c r="F64" s="1255"/>
      <c r="G64" s="1255"/>
      <c r="H64" s="1255"/>
      <c r="I64" s="1255"/>
      <c r="J64" s="1255"/>
      <c r="K64" s="1255"/>
      <c r="L64" s="1255"/>
    </row>
    <row r="65" spans="1:12" ht="15.75" x14ac:dyDescent="0.25">
      <c r="A65" s="989"/>
      <c r="B65" s="100"/>
      <c r="C65" s="100"/>
      <c r="D65" s="100"/>
      <c r="E65" s="100"/>
      <c r="F65" s="100"/>
      <c r="G65" s="100"/>
      <c r="H65" s="100"/>
      <c r="I65" s="100"/>
      <c r="J65" s="100"/>
      <c r="K65" s="100"/>
      <c r="L65" s="100"/>
    </row>
    <row r="66" spans="1:12" ht="15.75" x14ac:dyDescent="0.25">
      <c r="A66" s="100"/>
      <c r="B66" s="100"/>
      <c r="C66" s="100"/>
      <c r="D66" s="100"/>
      <c r="E66" s="100"/>
      <c r="F66" s="100"/>
      <c r="G66" s="100"/>
      <c r="H66" s="100"/>
      <c r="I66" s="100"/>
      <c r="J66" s="100"/>
      <c r="K66" s="100"/>
      <c r="L66" s="100"/>
    </row>
    <row r="67" spans="1:12" ht="15.75" x14ac:dyDescent="0.25">
      <c r="A67" s="1216" t="s">
        <v>1170</v>
      </c>
      <c r="B67" s="100"/>
      <c r="C67" s="100"/>
      <c r="D67" s="100"/>
      <c r="E67" s="100"/>
      <c r="F67" s="100"/>
      <c r="G67" s="100"/>
      <c r="H67" s="100"/>
      <c r="I67" s="100"/>
      <c r="J67" s="100"/>
      <c r="K67" s="100"/>
      <c r="L67" s="100"/>
    </row>
    <row r="68" spans="1:12" x14ac:dyDescent="0.2">
      <c r="A68" t="s">
        <v>863</v>
      </c>
    </row>
  </sheetData>
  <mergeCells count="17">
    <mergeCell ref="D6:L6"/>
    <mergeCell ref="D1:L1"/>
    <mergeCell ref="D2:L2"/>
    <mergeCell ref="D3:L3"/>
    <mergeCell ref="D4:L4"/>
    <mergeCell ref="D5:L5"/>
    <mergeCell ref="A64:L64"/>
    <mergeCell ref="D7:L7"/>
    <mergeCell ref="A18:L18"/>
    <mergeCell ref="A20:L20"/>
    <mergeCell ref="A22:L22"/>
    <mergeCell ref="A25:L36"/>
    <mergeCell ref="A47:L47"/>
    <mergeCell ref="A51:L51"/>
    <mergeCell ref="A61:L61"/>
    <mergeCell ref="A62:L62"/>
    <mergeCell ref="A63:L63"/>
  </mergeCells>
  <pageMargins left="0.7" right="0.7" top="0.75" bottom="0.75" header="0.3" footer="0.3"/>
  <pageSetup paperSize="5" scale="70"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pageSetUpPr fitToPage="1"/>
  </sheetPr>
  <dimension ref="A1:G68"/>
  <sheetViews>
    <sheetView showGridLines="0" zoomScaleNormal="100" workbookViewId="0">
      <pane xSplit="1" ySplit="11" topLeftCell="B63" activePane="bottomRight" state="frozen"/>
      <selection pane="topRight" activeCell="B1" sqref="B1"/>
      <selection pane="bottomLeft" activeCell="A12" sqref="A12"/>
      <selection pane="bottomRight" activeCell="L26" sqref="L26"/>
    </sheetView>
  </sheetViews>
  <sheetFormatPr defaultColWidth="6.77734375" defaultRowHeight="15" x14ac:dyDescent="0.2"/>
  <cols>
    <col min="1" max="1" width="8.21875" customWidth="1"/>
    <col min="2" max="2" width="20.109375" customWidth="1"/>
    <col min="3" max="3" width="6.6640625" customWidth="1"/>
    <col min="4" max="4" width="11.88671875" customWidth="1"/>
    <col min="5" max="5" width="10.6640625" customWidth="1"/>
    <col min="6" max="6" width="9.33203125" customWidth="1"/>
    <col min="7" max="7" width="13.77734375" style="64" customWidth="1"/>
  </cols>
  <sheetData>
    <row r="1" spans="1:7" ht="15.75" x14ac:dyDescent="0.25">
      <c r="A1" s="100"/>
      <c r="B1" s="100"/>
      <c r="C1" s="100"/>
      <c r="D1" s="100"/>
      <c r="E1" s="100"/>
      <c r="F1" s="100"/>
      <c r="G1" s="468"/>
    </row>
    <row r="2" spans="1:7" ht="15.75" x14ac:dyDescent="0.25">
      <c r="A2" s="100"/>
      <c r="B2" s="100"/>
      <c r="C2" s="100"/>
      <c r="D2" s="100"/>
      <c r="E2" s="100"/>
      <c r="F2" s="100"/>
      <c r="G2" s="468"/>
    </row>
    <row r="3" spans="1:7" ht="18.75" x14ac:dyDescent="0.3">
      <c r="A3" s="395" t="str">
        <f>Coverpage!A51</f>
        <v xml:space="preserve">City/Town/County of _____                                                                          </v>
      </c>
      <c r="B3" s="467"/>
      <c r="C3" s="395"/>
      <c r="D3" s="395"/>
      <c r="E3" s="395"/>
      <c r="F3" s="203"/>
      <c r="G3" s="469"/>
    </row>
    <row r="4" spans="1:7" ht="15.75" x14ac:dyDescent="0.25">
      <c r="A4" s="470" t="s">
        <v>321</v>
      </c>
      <c r="B4" s="470"/>
      <c r="C4" s="470"/>
      <c r="D4" s="203"/>
      <c r="E4" s="203"/>
      <c r="F4" s="203"/>
      <c r="G4" s="469"/>
    </row>
    <row r="5" spans="1:7" ht="15.75" x14ac:dyDescent="0.25">
      <c r="A5" s="395" t="s">
        <v>844</v>
      </c>
      <c r="B5" s="395"/>
      <c r="C5" s="395"/>
      <c r="D5" s="203"/>
      <c r="E5" s="203"/>
      <c r="F5" s="203"/>
      <c r="G5" s="469"/>
    </row>
    <row r="6" spans="1:7" ht="15.75" x14ac:dyDescent="0.25">
      <c r="A6" s="470" t="s">
        <v>322</v>
      </c>
      <c r="B6" s="395"/>
      <c r="C6" s="395"/>
      <c r="D6" s="203"/>
      <c r="E6" s="203"/>
      <c r="F6" s="203"/>
      <c r="G6" s="469"/>
    </row>
    <row r="7" spans="1:7" ht="15.75" x14ac:dyDescent="0.25">
      <c r="A7" s="203"/>
      <c r="B7" s="203"/>
      <c r="C7" s="203"/>
      <c r="D7" s="203"/>
      <c r="E7" s="203"/>
      <c r="F7" s="203"/>
      <c r="G7" s="469"/>
    </row>
    <row r="8" spans="1:7" ht="15.75" x14ac:dyDescent="0.25">
      <c r="A8" s="470" t="s">
        <v>323</v>
      </c>
      <c r="B8" s="395"/>
      <c r="C8" s="395"/>
      <c r="D8" s="203"/>
      <c r="E8" s="203"/>
      <c r="F8" s="203"/>
      <c r="G8" s="469"/>
    </row>
    <row r="9" spans="1:7" ht="13.9" customHeight="1" thickBot="1" x14ac:dyDescent="0.3">
      <c r="A9" s="471"/>
      <c r="B9" s="471"/>
      <c r="C9" s="471"/>
      <c r="D9" s="444"/>
      <c r="E9" s="444"/>
      <c r="F9" s="444"/>
      <c r="G9" s="472"/>
    </row>
    <row r="10" spans="1:7" ht="15.75" x14ac:dyDescent="0.25">
      <c r="A10" s="473" t="s">
        <v>8</v>
      </c>
      <c r="B10" s="370"/>
      <c r="C10" s="370"/>
      <c r="D10" s="370"/>
      <c r="E10" s="370"/>
      <c r="F10" s="359" t="s">
        <v>324</v>
      </c>
      <c r="G10" s="474"/>
    </row>
    <row r="11" spans="1:7" ht="15.75" x14ac:dyDescent="0.25">
      <c r="A11" s="475" t="s">
        <v>163</v>
      </c>
      <c r="B11" s="373" t="s">
        <v>325</v>
      </c>
      <c r="C11" s="373" t="s">
        <v>326</v>
      </c>
      <c r="D11" s="373" t="s">
        <v>327</v>
      </c>
      <c r="E11" s="373" t="s">
        <v>328</v>
      </c>
      <c r="F11" s="373" t="s">
        <v>329</v>
      </c>
      <c r="G11" s="476" t="s">
        <v>330</v>
      </c>
    </row>
    <row r="12" spans="1:7" ht="15.75" x14ac:dyDescent="0.25">
      <c r="A12" s="477"/>
      <c r="B12" s="334"/>
      <c r="C12" s="462"/>
      <c r="D12" s="478"/>
      <c r="E12" s="478"/>
      <c r="F12" s="479"/>
      <c r="G12" s="480">
        <f t="shared" ref="G12:G62" si="0">SUM(D12:F12)</f>
        <v>0</v>
      </c>
    </row>
    <row r="13" spans="1:7" ht="15.75" x14ac:dyDescent="0.25">
      <c r="A13" s="452"/>
      <c r="B13" s="316"/>
      <c r="C13" s="456"/>
      <c r="D13" s="481"/>
      <c r="E13" s="481"/>
      <c r="F13" s="482"/>
      <c r="G13" s="480">
        <f t="shared" si="0"/>
        <v>0</v>
      </c>
    </row>
    <row r="14" spans="1:7" ht="15.75" x14ac:dyDescent="0.25">
      <c r="A14" s="452"/>
      <c r="B14" s="316"/>
      <c r="C14" s="456"/>
      <c r="D14" s="481"/>
      <c r="E14" s="481"/>
      <c r="F14" s="482"/>
      <c r="G14" s="480">
        <f t="shared" si="0"/>
        <v>0</v>
      </c>
    </row>
    <row r="15" spans="1:7" ht="15.75" x14ac:dyDescent="0.25">
      <c r="A15" s="452"/>
      <c r="B15" s="316"/>
      <c r="C15" s="456"/>
      <c r="D15" s="481"/>
      <c r="E15" s="481"/>
      <c r="F15" s="482"/>
      <c r="G15" s="480">
        <f t="shared" si="0"/>
        <v>0</v>
      </c>
    </row>
    <row r="16" spans="1:7" ht="15.75" x14ac:dyDescent="0.25">
      <c r="A16" s="452"/>
      <c r="B16" s="316"/>
      <c r="C16" s="456"/>
      <c r="D16" s="481"/>
      <c r="E16" s="481"/>
      <c r="F16" s="482"/>
      <c r="G16" s="480">
        <f t="shared" si="0"/>
        <v>0</v>
      </c>
    </row>
    <row r="17" spans="1:7" ht="15.75" x14ac:dyDescent="0.25">
      <c r="A17" s="452"/>
      <c r="B17" s="316"/>
      <c r="C17" s="456"/>
      <c r="D17" s="481"/>
      <c r="E17" s="481"/>
      <c r="F17" s="482"/>
      <c r="G17" s="480">
        <f t="shared" si="0"/>
        <v>0</v>
      </c>
    </row>
    <row r="18" spans="1:7" ht="15.75" x14ac:dyDescent="0.25">
      <c r="A18" s="452"/>
      <c r="B18" s="316"/>
      <c r="C18" s="456"/>
      <c r="D18" s="481"/>
      <c r="E18" s="481"/>
      <c r="F18" s="482"/>
      <c r="G18" s="480">
        <f t="shared" si="0"/>
        <v>0</v>
      </c>
    </row>
    <row r="19" spans="1:7" ht="15.75" x14ac:dyDescent="0.25">
      <c r="A19" s="452"/>
      <c r="B19" s="316"/>
      <c r="C19" s="456"/>
      <c r="D19" s="481"/>
      <c r="E19" s="481"/>
      <c r="F19" s="482"/>
      <c r="G19" s="480">
        <f t="shared" si="0"/>
        <v>0</v>
      </c>
    </row>
    <row r="20" spans="1:7" ht="15.75" x14ac:dyDescent="0.25">
      <c r="A20" s="452"/>
      <c r="B20" s="316"/>
      <c r="C20" s="456"/>
      <c r="D20" s="481"/>
      <c r="E20" s="481"/>
      <c r="F20" s="482"/>
      <c r="G20" s="480">
        <f t="shared" si="0"/>
        <v>0</v>
      </c>
    </row>
    <row r="21" spans="1:7" ht="15.75" x14ac:dyDescent="0.25">
      <c r="A21" s="452"/>
      <c r="B21" s="316"/>
      <c r="C21" s="456"/>
      <c r="D21" s="481"/>
      <c r="E21" s="481"/>
      <c r="F21" s="482"/>
      <c r="G21" s="480">
        <f t="shared" si="0"/>
        <v>0</v>
      </c>
    </row>
    <row r="22" spans="1:7" ht="15.75" x14ac:dyDescent="0.25">
      <c r="A22" s="452"/>
      <c r="B22" s="316"/>
      <c r="C22" s="456"/>
      <c r="D22" s="481"/>
      <c r="E22" s="481"/>
      <c r="F22" s="482"/>
      <c r="G22" s="480">
        <f t="shared" si="0"/>
        <v>0</v>
      </c>
    </row>
    <row r="23" spans="1:7" ht="15.75" x14ac:dyDescent="0.25">
      <c r="A23" s="454"/>
      <c r="B23" s="316"/>
      <c r="C23" s="316"/>
      <c r="D23" s="483"/>
      <c r="E23" s="483"/>
      <c r="F23" s="484" t="s">
        <v>319</v>
      </c>
      <c r="G23" s="480">
        <f t="shared" si="0"/>
        <v>0</v>
      </c>
    </row>
    <row r="24" spans="1:7" ht="15.75" x14ac:dyDescent="0.25">
      <c r="A24" s="452"/>
      <c r="B24" s="316"/>
      <c r="C24" s="456"/>
      <c r="D24" s="481"/>
      <c r="E24" s="481"/>
      <c r="F24" s="482"/>
      <c r="G24" s="480">
        <f t="shared" si="0"/>
        <v>0</v>
      </c>
    </row>
    <row r="25" spans="1:7" ht="15.75" x14ac:dyDescent="0.25">
      <c r="A25" s="452"/>
      <c r="B25" s="316"/>
      <c r="C25" s="456"/>
      <c r="D25" s="481"/>
      <c r="E25" s="481"/>
      <c r="F25" s="482"/>
      <c r="G25" s="480">
        <f t="shared" si="0"/>
        <v>0</v>
      </c>
    </row>
    <row r="26" spans="1:7" ht="15.75" x14ac:dyDescent="0.25">
      <c r="A26" s="452"/>
      <c r="B26" s="316"/>
      <c r="C26" s="456"/>
      <c r="D26" s="481"/>
      <c r="E26" s="481"/>
      <c r="F26" s="482"/>
      <c r="G26" s="480">
        <f t="shared" si="0"/>
        <v>0</v>
      </c>
    </row>
    <row r="27" spans="1:7" ht="15.75" x14ac:dyDescent="0.25">
      <c r="A27" s="452"/>
      <c r="B27" s="316"/>
      <c r="C27" s="456"/>
      <c r="D27" s="481"/>
      <c r="E27" s="481"/>
      <c r="F27" s="482"/>
      <c r="G27" s="480">
        <f t="shared" si="0"/>
        <v>0</v>
      </c>
    </row>
    <row r="28" spans="1:7" ht="15.75" x14ac:dyDescent="0.25">
      <c r="A28" s="452"/>
      <c r="B28" s="316"/>
      <c r="C28" s="456"/>
      <c r="D28" s="481"/>
      <c r="E28" s="481"/>
      <c r="F28" s="482"/>
      <c r="G28" s="480">
        <f t="shared" si="0"/>
        <v>0</v>
      </c>
    </row>
    <row r="29" spans="1:7" ht="15.75" x14ac:dyDescent="0.25">
      <c r="A29" s="452"/>
      <c r="B29" s="316"/>
      <c r="C29" s="456"/>
      <c r="D29" s="481"/>
      <c r="E29" s="481"/>
      <c r="F29" s="482"/>
      <c r="G29" s="480">
        <f t="shared" si="0"/>
        <v>0</v>
      </c>
    </row>
    <row r="30" spans="1:7" ht="15.75" x14ac:dyDescent="0.25">
      <c r="A30" s="452"/>
      <c r="B30" s="316"/>
      <c r="C30" s="456"/>
      <c r="D30" s="481"/>
      <c r="E30" s="481"/>
      <c r="F30" s="482"/>
      <c r="G30" s="480">
        <f t="shared" si="0"/>
        <v>0</v>
      </c>
    </row>
    <row r="31" spans="1:7" ht="15.75" x14ac:dyDescent="0.25">
      <c r="A31" s="452"/>
      <c r="B31" s="316"/>
      <c r="C31" s="456"/>
      <c r="D31" s="481"/>
      <c r="E31" s="481"/>
      <c r="F31" s="482"/>
      <c r="G31" s="480">
        <f t="shared" si="0"/>
        <v>0</v>
      </c>
    </row>
    <row r="32" spans="1:7" ht="15.75" x14ac:dyDescent="0.25">
      <c r="A32" s="452"/>
      <c r="B32" s="316"/>
      <c r="C32" s="456"/>
      <c r="D32" s="481"/>
      <c r="E32" s="481"/>
      <c r="F32" s="482"/>
      <c r="G32" s="480">
        <f t="shared" si="0"/>
        <v>0</v>
      </c>
    </row>
    <row r="33" spans="1:7" ht="15.75" x14ac:dyDescent="0.25">
      <c r="A33" s="452"/>
      <c r="B33" s="316"/>
      <c r="C33" s="456"/>
      <c r="D33" s="481"/>
      <c r="E33" s="481"/>
      <c r="F33" s="482"/>
      <c r="G33" s="480">
        <f t="shared" si="0"/>
        <v>0</v>
      </c>
    </row>
    <row r="34" spans="1:7" ht="15.75" x14ac:dyDescent="0.25">
      <c r="A34" s="452"/>
      <c r="B34" s="316"/>
      <c r="C34" s="456"/>
      <c r="D34" s="481"/>
      <c r="E34" s="481"/>
      <c r="F34" s="482"/>
      <c r="G34" s="480">
        <f t="shared" si="0"/>
        <v>0</v>
      </c>
    </row>
    <row r="35" spans="1:7" ht="15.75" x14ac:dyDescent="0.25">
      <c r="A35" s="452"/>
      <c r="B35" s="316"/>
      <c r="C35" s="456"/>
      <c r="D35" s="481"/>
      <c r="E35" s="481"/>
      <c r="F35" s="482"/>
      <c r="G35" s="480">
        <f t="shared" si="0"/>
        <v>0</v>
      </c>
    </row>
    <row r="36" spans="1:7" ht="15.75" x14ac:dyDescent="0.25">
      <c r="A36" s="452"/>
      <c r="B36" s="316"/>
      <c r="C36" s="456"/>
      <c r="D36" s="481"/>
      <c r="E36" s="481"/>
      <c r="F36" s="482"/>
      <c r="G36" s="480">
        <f t="shared" si="0"/>
        <v>0</v>
      </c>
    </row>
    <row r="37" spans="1:7" ht="15.75" x14ac:dyDescent="0.25">
      <c r="A37" s="452"/>
      <c r="B37" s="316"/>
      <c r="C37" s="456"/>
      <c r="D37" s="481"/>
      <c r="E37" s="481"/>
      <c r="F37" s="482"/>
      <c r="G37" s="480">
        <f t="shared" si="0"/>
        <v>0</v>
      </c>
    </row>
    <row r="38" spans="1:7" ht="15.75" x14ac:dyDescent="0.25">
      <c r="A38" s="452"/>
      <c r="B38" s="316"/>
      <c r="C38" s="456"/>
      <c r="D38" s="481"/>
      <c r="E38" s="481"/>
      <c r="F38" s="482"/>
      <c r="G38" s="480">
        <f t="shared" si="0"/>
        <v>0</v>
      </c>
    </row>
    <row r="39" spans="1:7" ht="15.75" x14ac:dyDescent="0.25">
      <c r="A39" s="452"/>
      <c r="B39" s="316"/>
      <c r="C39" s="456"/>
      <c r="D39" s="481"/>
      <c r="E39" s="481"/>
      <c r="F39" s="482"/>
      <c r="G39" s="480">
        <f t="shared" si="0"/>
        <v>0</v>
      </c>
    </row>
    <row r="40" spans="1:7" ht="15.75" x14ac:dyDescent="0.25">
      <c r="A40" s="452"/>
      <c r="B40" s="316"/>
      <c r="C40" s="456"/>
      <c r="D40" s="481"/>
      <c r="E40" s="481"/>
      <c r="F40" s="482"/>
      <c r="G40" s="480">
        <f t="shared" si="0"/>
        <v>0</v>
      </c>
    </row>
    <row r="41" spans="1:7" ht="15.75" x14ac:dyDescent="0.25">
      <c r="A41" s="452"/>
      <c r="B41" s="316"/>
      <c r="C41" s="456"/>
      <c r="D41" s="481"/>
      <c r="E41" s="481"/>
      <c r="F41" s="482"/>
      <c r="G41" s="480">
        <f t="shared" si="0"/>
        <v>0</v>
      </c>
    </row>
    <row r="42" spans="1:7" ht="15.75" x14ac:dyDescent="0.25">
      <c r="A42" s="452"/>
      <c r="B42" s="316"/>
      <c r="C42" s="456"/>
      <c r="D42" s="481"/>
      <c r="E42" s="481"/>
      <c r="F42" s="482"/>
      <c r="G42" s="480">
        <f t="shared" si="0"/>
        <v>0</v>
      </c>
    </row>
    <row r="43" spans="1:7" ht="15.75" x14ac:dyDescent="0.25">
      <c r="A43" s="452"/>
      <c r="B43" s="316"/>
      <c r="C43" s="456"/>
      <c r="D43" s="481"/>
      <c r="E43" s="481"/>
      <c r="F43" s="482"/>
      <c r="G43" s="480">
        <f t="shared" si="0"/>
        <v>0</v>
      </c>
    </row>
    <row r="44" spans="1:7" ht="15.75" x14ac:dyDescent="0.25">
      <c r="A44" s="452"/>
      <c r="B44" s="316"/>
      <c r="C44" s="456"/>
      <c r="D44" s="481"/>
      <c r="E44" s="481"/>
      <c r="F44" s="482"/>
      <c r="G44" s="480">
        <f t="shared" si="0"/>
        <v>0</v>
      </c>
    </row>
    <row r="45" spans="1:7" ht="15.75" x14ac:dyDescent="0.25">
      <c r="A45" s="452"/>
      <c r="B45" s="316"/>
      <c r="C45" s="456"/>
      <c r="D45" s="481"/>
      <c r="E45" s="481"/>
      <c r="F45" s="482"/>
      <c r="G45" s="480">
        <f t="shared" si="0"/>
        <v>0</v>
      </c>
    </row>
    <row r="46" spans="1:7" ht="15.75" x14ac:dyDescent="0.25">
      <c r="A46" s="452"/>
      <c r="B46" s="316"/>
      <c r="C46" s="456"/>
      <c r="D46" s="481"/>
      <c r="E46" s="481"/>
      <c r="F46" s="482"/>
      <c r="G46" s="480">
        <f t="shared" si="0"/>
        <v>0</v>
      </c>
    </row>
    <row r="47" spans="1:7" ht="15.75" x14ac:dyDescent="0.25">
      <c r="A47" s="452"/>
      <c r="B47" s="316"/>
      <c r="C47" s="456"/>
      <c r="D47" s="481"/>
      <c r="E47" s="481"/>
      <c r="F47" s="482"/>
      <c r="G47" s="480">
        <f t="shared" si="0"/>
        <v>0</v>
      </c>
    </row>
    <row r="48" spans="1:7" ht="15.75" x14ac:dyDescent="0.25">
      <c r="A48" s="452"/>
      <c r="B48" s="316"/>
      <c r="C48" s="456"/>
      <c r="D48" s="481"/>
      <c r="E48" s="481"/>
      <c r="F48" s="482"/>
      <c r="G48" s="480">
        <f t="shared" si="0"/>
        <v>0</v>
      </c>
    </row>
    <row r="49" spans="1:7" ht="15.75" x14ac:dyDescent="0.25">
      <c r="A49" s="452"/>
      <c r="B49" s="316"/>
      <c r="C49" s="456"/>
      <c r="D49" s="481"/>
      <c r="E49" s="481"/>
      <c r="F49" s="482"/>
      <c r="G49" s="480">
        <f t="shared" si="0"/>
        <v>0</v>
      </c>
    </row>
    <row r="50" spans="1:7" ht="15.75" x14ac:dyDescent="0.25">
      <c r="A50" s="452"/>
      <c r="B50" s="316"/>
      <c r="C50" s="456"/>
      <c r="D50" s="481"/>
      <c r="E50" s="481"/>
      <c r="F50" s="482"/>
      <c r="G50" s="480">
        <f t="shared" si="0"/>
        <v>0</v>
      </c>
    </row>
    <row r="51" spans="1:7" ht="15.75" x14ac:dyDescent="0.25">
      <c r="A51" s="452"/>
      <c r="B51" s="316"/>
      <c r="C51" s="456"/>
      <c r="D51" s="481"/>
      <c r="E51" s="481"/>
      <c r="F51" s="482"/>
      <c r="G51" s="480">
        <f t="shared" si="0"/>
        <v>0</v>
      </c>
    </row>
    <row r="52" spans="1:7" ht="15.75" x14ac:dyDescent="0.25">
      <c r="A52" s="452"/>
      <c r="B52" s="316"/>
      <c r="C52" s="456"/>
      <c r="D52" s="481"/>
      <c r="E52" s="481"/>
      <c r="F52" s="482"/>
      <c r="G52" s="480">
        <f t="shared" si="0"/>
        <v>0</v>
      </c>
    </row>
    <row r="53" spans="1:7" ht="15.75" x14ac:dyDescent="0.25">
      <c r="A53" s="452"/>
      <c r="B53" s="316"/>
      <c r="C53" s="456"/>
      <c r="D53" s="481"/>
      <c r="E53" s="481"/>
      <c r="F53" s="482"/>
      <c r="G53" s="480">
        <f t="shared" si="0"/>
        <v>0</v>
      </c>
    </row>
    <row r="54" spans="1:7" ht="12.95" customHeight="1" x14ac:dyDescent="0.25">
      <c r="A54" s="452"/>
      <c r="B54" s="316"/>
      <c r="C54" s="456"/>
      <c r="D54" s="481"/>
      <c r="E54" s="481"/>
      <c r="F54" s="482"/>
      <c r="G54" s="480">
        <f t="shared" si="0"/>
        <v>0</v>
      </c>
    </row>
    <row r="55" spans="1:7" ht="15.75" x14ac:dyDescent="0.25">
      <c r="A55" s="452"/>
      <c r="B55" s="316"/>
      <c r="C55" s="456"/>
      <c r="D55" s="481"/>
      <c r="E55" s="481"/>
      <c r="F55" s="482"/>
      <c r="G55" s="480">
        <f t="shared" si="0"/>
        <v>0</v>
      </c>
    </row>
    <row r="56" spans="1:7" ht="15.75" x14ac:dyDescent="0.25">
      <c r="A56" s="452"/>
      <c r="B56" s="316"/>
      <c r="C56" s="456"/>
      <c r="D56" s="481"/>
      <c r="E56" s="481"/>
      <c r="F56" s="482"/>
      <c r="G56" s="480">
        <f t="shared" si="0"/>
        <v>0</v>
      </c>
    </row>
    <row r="57" spans="1:7" ht="15.75" x14ac:dyDescent="0.25">
      <c r="A57" s="452"/>
      <c r="B57" s="316"/>
      <c r="C57" s="456"/>
      <c r="D57" s="481"/>
      <c r="E57" s="481"/>
      <c r="F57" s="482"/>
      <c r="G57" s="480">
        <f t="shared" si="0"/>
        <v>0</v>
      </c>
    </row>
    <row r="58" spans="1:7" ht="15.75" x14ac:dyDescent="0.25">
      <c r="A58" s="452"/>
      <c r="B58" s="316"/>
      <c r="C58" s="456"/>
      <c r="D58" s="481"/>
      <c r="E58" s="481"/>
      <c r="F58" s="482"/>
      <c r="G58" s="480">
        <f t="shared" si="0"/>
        <v>0</v>
      </c>
    </row>
    <row r="59" spans="1:7" ht="15.75" x14ac:dyDescent="0.25">
      <c r="A59" s="452"/>
      <c r="B59" s="316"/>
      <c r="C59" s="456"/>
      <c r="D59" s="481"/>
      <c r="E59" s="481"/>
      <c r="F59" s="482"/>
      <c r="G59" s="480">
        <f t="shared" si="0"/>
        <v>0</v>
      </c>
    </row>
    <row r="60" spans="1:7" ht="15.75" x14ac:dyDescent="0.25">
      <c r="A60" s="452"/>
      <c r="B60" s="316"/>
      <c r="C60" s="456"/>
      <c r="D60" s="481"/>
      <c r="E60" s="481"/>
      <c r="F60" s="482"/>
      <c r="G60" s="480">
        <f t="shared" si="0"/>
        <v>0</v>
      </c>
    </row>
    <row r="61" spans="1:7" ht="15.75" x14ac:dyDescent="0.25">
      <c r="A61" s="452"/>
      <c r="B61" s="316"/>
      <c r="C61" s="456"/>
      <c r="D61" s="481"/>
      <c r="E61" s="481"/>
      <c r="F61" s="482"/>
      <c r="G61" s="480">
        <f t="shared" si="0"/>
        <v>0</v>
      </c>
    </row>
    <row r="62" spans="1:7" ht="15.75" x14ac:dyDescent="0.25">
      <c r="A62" s="452"/>
      <c r="B62" s="316"/>
      <c r="C62" s="456"/>
      <c r="D62" s="481"/>
      <c r="E62" s="481"/>
      <c r="F62" s="482"/>
      <c r="G62" s="480">
        <f t="shared" si="0"/>
        <v>0</v>
      </c>
    </row>
    <row r="63" spans="1:7" ht="16.5" thickBot="1" x14ac:dyDescent="0.3">
      <c r="A63" s="485" t="s">
        <v>313</v>
      </c>
      <c r="B63" s="325"/>
      <c r="C63" s="486">
        <f>SUM(C12:C62)</f>
        <v>0</v>
      </c>
      <c r="D63" s="487">
        <f>SUM(D12:D62)</f>
        <v>0</v>
      </c>
      <c r="E63" s="487">
        <f>SUM(E12:E62)</f>
        <v>0</v>
      </c>
      <c r="F63" s="487">
        <f>SUM(F12:F62)</f>
        <v>0</v>
      </c>
      <c r="G63" s="488">
        <f>SUM(G12:G62)</f>
        <v>0</v>
      </c>
    </row>
    <row r="64" spans="1:7" ht="16.5" thickTop="1" x14ac:dyDescent="0.25">
      <c r="A64" s="353"/>
      <c r="B64" s="343"/>
      <c r="C64" s="343"/>
      <c r="D64" s="342"/>
      <c r="E64" s="342"/>
      <c r="F64" s="203"/>
      <c r="G64" s="458"/>
    </row>
    <row r="65" spans="1:7" ht="15.75" x14ac:dyDescent="0.25">
      <c r="A65" s="342" t="s">
        <v>331</v>
      </c>
      <c r="B65" s="342"/>
      <c r="C65" s="342"/>
      <c r="D65" s="342"/>
      <c r="E65" s="342"/>
      <c r="F65" s="203"/>
      <c r="G65" s="458"/>
    </row>
    <row r="66" spans="1:7" ht="15.75" x14ac:dyDescent="0.25">
      <c r="A66" s="343"/>
      <c r="B66" s="343"/>
      <c r="C66" s="343"/>
      <c r="D66" s="489" t="s">
        <v>795</v>
      </c>
      <c r="E66" s="343"/>
      <c r="F66" s="343"/>
      <c r="G66" s="490"/>
    </row>
    <row r="67" spans="1:7" ht="15.75" x14ac:dyDescent="0.25">
      <c r="A67" s="25"/>
      <c r="B67" s="25"/>
      <c r="C67" s="25"/>
      <c r="D67" s="25"/>
      <c r="E67" s="25"/>
      <c r="F67" s="7"/>
      <c r="G67" s="65"/>
    </row>
    <row r="68" spans="1:7" x14ac:dyDescent="0.2">
      <c r="A68" s="19"/>
      <c r="B68" s="19"/>
      <c r="C68" s="19"/>
      <c r="D68" s="19"/>
      <c r="E68" s="19"/>
      <c r="F68" s="24"/>
      <c r="G68" s="66"/>
    </row>
  </sheetData>
  <phoneticPr fontId="0" type="noConversion"/>
  <pageMargins left="0.5" right="0.5" top="0" bottom="0" header="0.5" footer="0.5"/>
  <pageSetup paperSize="5" scale="96"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D70"/>
  <sheetViews>
    <sheetView showGridLines="0" zoomScaleNormal="100" workbookViewId="0">
      <pane xSplit="1" ySplit="8" topLeftCell="B65" activePane="bottomRight" state="frozen"/>
      <selection pane="topRight" activeCell="B1" sqref="B1"/>
      <selection pane="bottomLeft" activeCell="A9" sqref="A9"/>
      <selection pane="bottomRight" activeCell="G43" sqref="G43"/>
    </sheetView>
  </sheetViews>
  <sheetFormatPr defaultColWidth="6.77734375" defaultRowHeight="15" x14ac:dyDescent="0.2"/>
  <cols>
    <col min="1" max="1" width="10.109375" customWidth="1"/>
    <col min="2" max="2" width="35.6640625" customWidth="1"/>
    <col min="3" max="4" width="17.77734375" customWidth="1"/>
  </cols>
  <sheetData>
    <row r="1" spans="1:4" ht="13.5" customHeight="1" thickBot="1" x14ac:dyDescent="0.3">
      <c r="A1" s="100"/>
      <c r="B1" s="100"/>
      <c r="C1" s="100"/>
      <c r="D1" s="100"/>
    </row>
    <row r="2" spans="1:4" ht="15.75" x14ac:dyDescent="0.25">
      <c r="A2" s="491" t="s">
        <v>332</v>
      </c>
      <c r="B2" s="492"/>
      <c r="C2" s="492"/>
      <c r="D2" s="493"/>
    </row>
    <row r="3" spans="1:4" ht="16.5" thickBot="1" x14ac:dyDescent="0.3">
      <c r="A3" s="494" t="s">
        <v>333</v>
      </c>
      <c r="B3" s="495"/>
      <c r="C3" s="495"/>
      <c r="D3" s="496"/>
    </row>
    <row r="4" spans="1:4" ht="15.75" x14ac:dyDescent="0.25">
      <c r="A4" s="497" t="s">
        <v>144</v>
      </c>
      <c r="B4" s="498"/>
      <c r="C4" s="499"/>
      <c r="D4" s="493"/>
    </row>
    <row r="5" spans="1:4" ht="15.75" x14ac:dyDescent="0.25">
      <c r="A5" s="500" t="s">
        <v>146</v>
      </c>
      <c r="B5" s="301" t="s">
        <v>334</v>
      </c>
      <c r="C5" s="300" t="s">
        <v>335</v>
      </c>
      <c r="D5" s="496"/>
    </row>
    <row r="6" spans="1:4" ht="15.75" x14ac:dyDescent="0.25">
      <c r="A6" s="501" t="s">
        <v>149</v>
      </c>
      <c r="B6" s="502">
        <v>2110</v>
      </c>
      <c r="C6" s="503" t="s">
        <v>336</v>
      </c>
      <c r="D6" s="504"/>
    </row>
    <row r="7" spans="1:4" ht="15.75" x14ac:dyDescent="0.25">
      <c r="A7" s="505" t="s">
        <v>156</v>
      </c>
      <c r="B7" s="506"/>
      <c r="C7" s="507" t="s">
        <v>337</v>
      </c>
      <c r="D7" s="508" t="s">
        <v>162</v>
      </c>
    </row>
    <row r="8" spans="1:4" ht="15.75" x14ac:dyDescent="0.25">
      <c r="A8" s="509" t="s">
        <v>163</v>
      </c>
      <c r="B8" s="462" t="s">
        <v>156</v>
      </c>
      <c r="C8" s="510" t="s">
        <v>166</v>
      </c>
      <c r="D8" s="511" t="s">
        <v>165</v>
      </c>
    </row>
    <row r="9" spans="1:4" ht="15.75" x14ac:dyDescent="0.25">
      <c r="A9" s="512">
        <v>310000</v>
      </c>
      <c r="B9" s="513" t="s">
        <v>338</v>
      </c>
      <c r="C9" s="514"/>
      <c r="D9" s="515"/>
    </row>
    <row r="10" spans="1:4" ht="15.75" x14ac:dyDescent="0.25">
      <c r="A10" s="516">
        <v>312000</v>
      </c>
      <c r="B10" s="517" t="s">
        <v>339</v>
      </c>
      <c r="C10" s="310"/>
      <c r="D10" s="518"/>
    </row>
    <row r="11" spans="1:4" ht="15.75" x14ac:dyDescent="0.25">
      <c r="A11" s="519">
        <v>314200</v>
      </c>
      <c r="B11" s="171" t="s">
        <v>45</v>
      </c>
      <c r="C11" s="520"/>
      <c r="D11" s="521"/>
    </row>
    <row r="12" spans="1:4" ht="15.75" x14ac:dyDescent="0.25">
      <c r="A12" s="522">
        <v>316100</v>
      </c>
      <c r="B12" s="176" t="s">
        <v>46</v>
      </c>
      <c r="C12" s="520"/>
      <c r="D12" s="521"/>
    </row>
    <row r="13" spans="1:4" ht="14.25" customHeight="1" x14ac:dyDescent="0.25">
      <c r="A13" s="452" t="s">
        <v>47</v>
      </c>
      <c r="B13" s="171" t="s">
        <v>340</v>
      </c>
      <c r="C13" s="520">
        <f>SUM(C10:C12)</f>
        <v>0</v>
      </c>
      <c r="D13" s="521">
        <f>SUM(D10:D12)</f>
        <v>0</v>
      </c>
    </row>
    <row r="14" spans="1:4" ht="15.75" x14ac:dyDescent="0.25">
      <c r="A14" s="523" t="s">
        <v>341</v>
      </c>
      <c r="B14" s="524"/>
      <c r="C14" s="520"/>
      <c r="D14" s="521"/>
    </row>
    <row r="15" spans="1:4" ht="15.75" x14ac:dyDescent="0.25">
      <c r="A15" s="512">
        <v>320000</v>
      </c>
      <c r="B15" s="513" t="s">
        <v>342</v>
      </c>
      <c r="C15" s="525"/>
      <c r="D15" s="526"/>
    </row>
    <row r="16" spans="1:4" ht="15.75" x14ac:dyDescent="0.25">
      <c r="A16" s="516"/>
      <c r="B16" s="517"/>
      <c r="C16" s="310"/>
      <c r="D16" s="518"/>
    </row>
    <row r="17" spans="1:4" ht="15.75" x14ac:dyDescent="0.25">
      <c r="A17" s="519"/>
      <c r="B17" s="171"/>
      <c r="C17" s="520"/>
      <c r="D17" s="521"/>
    </row>
    <row r="18" spans="1:4" ht="15.75" x14ac:dyDescent="0.25">
      <c r="A18" s="519"/>
      <c r="B18" s="171"/>
      <c r="C18" s="520"/>
      <c r="D18" s="521"/>
    </row>
    <row r="19" spans="1:4" ht="15.75" x14ac:dyDescent="0.25">
      <c r="A19" s="519"/>
      <c r="B19" s="171"/>
      <c r="C19" s="520"/>
      <c r="D19" s="521"/>
    </row>
    <row r="20" spans="1:4" ht="15.75" x14ac:dyDescent="0.25">
      <c r="A20" s="519"/>
      <c r="B20" s="171"/>
      <c r="C20" s="520"/>
      <c r="D20" s="521"/>
    </row>
    <row r="21" spans="1:4" ht="10.5" customHeight="1" x14ac:dyDescent="0.25">
      <c r="A21" s="452"/>
      <c r="B21" s="171"/>
      <c r="C21" s="520"/>
      <c r="D21" s="521"/>
    </row>
    <row r="22" spans="1:4" ht="12" customHeight="1" x14ac:dyDescent="0.25">
      <c r="A22" s="452"/>
      <c r="B22" s="171"/>
      <c r="C22" s="520"/>
      <c r="D22" s="521"/>
    </row>
    <row r="23" spans="1:4" ht="14.25" customHeight="1" x14ac:dyDescent="0.25">
      <c r="A23" s="454" t="s">
        <v>47</v>
      </c>
      <c r="B23" s="171" t="s">
        <v>343</v>
      </c>
      <c r="C23" s="520">
        <f>SUM(C16:C22)</f>
        <v>0</v>
      </c>
      <c r="D23" s="521">
        <f>SUM(D16:D22)</f>
        <v>0</v>
      </c>
    </row>
    <row r="24" spans="1:4" ht="15.75" x14ac:dyDescent="0.25">
      <c r="A24" s="527">
        <v>330000</v>
      </c>
      <c r="B24" s="182" t="s">
        <v>59</v>
      </c>
      <c r="C24" s="528"/>
      <c r="D24" s="529"/>
    </row>
    <row r="25" spans="1:4" ht="15.75" x14ac:dyDescent="0.25">
      <c r="A25" s="184">
        <v>333000</v>
      </c>
      <c r="B25" s="530" t="s">
        <v>344</v>
      </c>
      <c r="C25" s="318"/>
      <c r="D25" s="335"/>
    </row>
    <row r="26" spans="1:4" ht="15.75" x14ac:dyDescent="0.25">
      <c r="A26" s="519">
        <v>10</v>
      </c>
      <c r="B26" s="171" t="s">
        <v>345</v>
      </c>
      <c r="C26" s="520"/>
      <c r="D26" s="521"/>
    </row>
    <row r="27" spans="1:4" ht="15.75" x14ac:dyDescent="0.25">
      <c r="A27" s="519">
        <v>30</v>
      </c>
      <c r="B27" s="171" t="s">
        <v>346</v>
      </c>
      <c r="C27" s="520"/>
      <c r="D27" s="521"/>
    </row>
    <row r="28" spans="1:4" ht="15.75" x14ac:dyDescent="0.25">
      <c r="A28" s="519">
        <v>40</v>
      </c>
      <c r="B28" s="171" t="s">
        <v>347</v>
      </c>
      <c r="C28" s="520"/>
      <c r="D28" s="521"/>
    </row>
    <row r="29" spans="1:4" ht="15.75" x14ac:dyDescent="0.25">
      <c r="A29" s="519">
        <v>50</v>
      </c>
      <c r="B29" s="171" t="s">
        <v>348</v>
      </c>
      <c r="C29" s="520"/>
      <c r="D29" s="521"/>
    </row>
    <row r="30" spans="1:4" ht="15.75" x14ac:dyDescent="0.25">
      <c r="A30" s="519">
        <v>60</v>
      </c>
      <c r="B30" s="171" t="s">
        <v>349</v>
      </c>
      <c r="C30" s="520"/>
      <c r="D30" s="521"/>
    </row>
    <row r="31" spans="1:4" ht="15.75" x14ac:dyDescent="0.25">
      <c r="A31" s="519"/>
      <c r="B31" s="171"/>
      <c r="C31" s="520"/>
      <c r="D31" s="521"/>
    </row>
    <row r="32" spans="1:4" ht="15.75" x14ac:dyDescent="0.25">
      <c r="A32" s="531">
        <v>334000</v>
      </c>
      <c r="B32" s="182" t="s">
        <v>65</v>
      </c>
      <c r="C32" s="528"/>
      <c r="D32" s="529"/>
    </row>
    <row r="33" spans="1:4" ht="12" customHeight="1" x14ac:dyDescent="0.25">
      <c r="A33" s="477"/>
      <c r="B33" s="187"/>
      <c r="C33" s="318"/>
      <c r="D33" s="335"/>
    </row>
    <row r="34" spans="1:4" ht="13.5" customHeight="1" x14ac:dyDescent="0.25">
      <c r="A34" s="452"/>
      <c r="B34" s="171"/>
      <c r="C34" s="520"/>
      <c r="D34" s="521"/>
    </row>
    <row r="35" spans="1:4" ht="12.75" customHeight="1" x14ac:dyDescent="0.25">
      <c r="A35" s="452"/>
      <c r="B35" s="171"/>
      <c r="C35" s="520"/>
      <c r="D35" s="521"/>
    </row>
    <row r="36" spans="1:4" ht="15.75" x14ac:dyDescent="0.25">
      <c r="A36" s="531">
        <v>335000</v>
      </c>
      <c r="B36" s="182" t="s">
        <v>66</v>
      </c>
      <c r="C36" s="528"/>
      <c r="D36" s="529"/>
    </row>
    <row r="37" spans="1:4" ht="15.75" x14ac:dyDescent="0.25">
      <c r="A37" s="519">
        <v>65</v>
      </c>
      <c r="B37" s="171" t="s">
        <v>69</v>
      </c>
      <c r="C37" s="318"/>
      <c r="D37" s="335"/>
    </row>
    <row r="38" spans="1:4" ht="15.75" x14ac:dyDescent="0.25">
      <c r="A38" s="519">
        <v>210</v>
      </c>
      <c r="B38" s="171" t="s">
        <v>75</v>
      </c>
      <c r="C38" s="520"/>
      <c r="D38" s="521"/>
    </row>
    <row r="39" spans="1:4" ht="15.75" x14ac:dyDescent="0.25">
      <c r="A39" s="519">
        <v>230</v>
      </c>
      <c r="B39" s="171" t="s">
        <v>76</v>
      </c>
      <c r="C39" s="520"/>
      <c r="D39" s="521"/>
    </row>
    <row r="40" spans="1:4" ht="15.75" x14ac:dyDescent="0.25">
      <c r="A40" s="519"/>
      <c r="B40" s="171"/>
      <c r="C40" s="520"/>
      <c r="D40" s="521"/>
    </row>
    <row r="41" spans="1:4" ht="15.75" x14ac:dyDescent="0.25">
      <c r="A41" s="452"/>
      <c r="B41" s="171"/>
      <c r="C41" s="520"/>
      <c r="D41" s="521"/>
    </row>
    <row r="42" spans="1:4" ht="15.75" x14ac:dyDescent="0.25">
      <c r="A42" s="454" t="s">
        <v>47</v>
      </c>
      <c r="B42" s="171" t="s">
        <v>350</v>
      </c>
      <c r="C42" s="520">
        <f>SUM(C25:C41)</f>
        <v>0</v>
      </c>
      <c r="D42" s="521">
        <f>SUM(D25:D41)</f>
        <v>0</v>
      </c>
    </row>
    <row r="43" spans="1:4" ht="11.25" customHeight="1" x14ac:dyDescent="0.25">
      <c r="A43" s="452"/>
      <c r="B43" s="171"/>
      <c r="C43" s="520"/>
      <c r="D43" s="521"/>
    </row>
    <row r="44" spans="1:4" ht="15.75" x14ac:dyDescent="0.25">
      <c r="A44" s="527">
        <v>340000</v>
      </c>
      <c r="B44" s="182" t="s">
        <v>83</v>
      </c>
      <c r="C44" s="528"/>
      <c r="D44" s="529"/>
    </row>
    <row r="45" spans="1:4" ht="15.75" x14ac:dyDescent="0.25">
      <c r="A45" s="184">
        <v>343000</v>
      </c>
      <c r="B45" s="187" t="s">
        <v>351</v>
      </c>
      <c r="C45" s="318"/>
      <c r="D45" s="335"/>
    </row>
    <row r="46" spans="1:4" ht="15.75" x14ac:dyDescent="0.25">
      <c r="A46" s="452"/>
      <c r="B46" s="171"/>
      <c r="C46" s="520"/>
      <c r="D46" s="521"/>
    </row>
    <row r="47" spans="1:4" ht="15.75" x14ac:dyDescent="0.25">
      <c r="A47" s="452"/>
      <c r="B47" s="171"/>
      <c r="C47" s="520"/>
      <c r="D47" s="521"/>
    </row>
    <row r="48" spans="1:4" ht="15.75" x14ac:dyDescent="0.25">
      <c r="A48" s="454" t="s">
        <v>47</v>
      </c>
      <c r="B48" s="171" t="s">
        <v>352</v>
      </c>
      <c r="C48" s="520">
        <f>SUM(C44:C47)</f>
        <v>0</v>
      </c>
      <c r="D48" s="521">
        <f>SUM(D44:D47)</f>
        <v>0</v>
      </c>
    </row>
    <row r="49" spans="1:4" ht="15.75" x14ac:dyDescent="0.25">
      <c r="A49" s="527">
        <v>360000</v>
      </c>
      <c r="B49" s="182" t="s">
        <v>125</v>
      </c>
      <c r="C49" s="528"/>
      <c r="D49" s="529"/>
    </row>
    <row r="50" spans="1:4" ht="15.75" x14ac:dyDescent="0.25">
      <c r="A50" s="184">
        <v>361000</v>
      </c>
      <c r="B50" s="187" t="s">
        <v>126</v>
      </c>
      <c r="C50" s="318"/>
      <c r="D50" s="335"/>
    </row>
    <row r="51" spans="1:4" ht="12.95" customHeight="1" x14ac:dyDescent="0.25">
      <c r="A51" s="519">
        <v>362000</v>
      </c>
      <c r="B51" s="171" t="s">
        <v>124</v>
      </c>
      <c r="C51" s="520"/>
      <c r="D51" s="521"/>
    </row>
    <row r="52" spans="1:4" ht="15.75" x14ac:dyDescent="0.25">
      <c r="A52" s="452"/>
      <c r="B52" s="171"/>
      <c r="C52" s="520"/>
      <c r="D52" s="521"/>
    </row>
    <row r="53" spans="1:4" ht="15.75" x14ac:dyDescent="0.25">
      <c r="A53" s="452" t="s">
        <v>47</v>
      </c>
      <c r="B53" s="171" t="s">
        <v>343</v>
      </c>
      <c r="C53" s="520">
        <f>SUM(C49:C52)</f>
        <v>0</v>
      </c>
      <c r="D53" s="521">
        <f>SUM(D49:D52)</f>
        <v>0</v>
      </c>
    </row>
    <row r="54" spans="1:4" ht="12" customHeight="1" x14ac:dyDescent="0.25">
      <c r="A54" s="452"/>
      <c r="B54" s="171"/>
      <c r="C54" s="520"/>
      <c r="D54" s="521"/>
    </row>
    <row r="55" spans="1:4" ht="15.75" x14ac:dyDescent="0.25">
      <c r="A55" s="527">
        <v>370000</v>
      </c>
      <c r="B55" s="182" t="s">
        <v>353</v>
      </c>
      <c r="C55" s="528"/>
      <c r="D55" s="529"/>
    </row>
    <row r="56" spans="1:4" ht="15.75" x14ac:dyDescent="0.25">
      <c r="A56" s="184">
        <v>371010</v>
      </c>
      <c r="B56" s="187" t="s">
        <v>354</v>
      </c>
      <c r="C56" s="318"/>
      <c r="D56" s="335"/>
    </row>
    <row r="57" spans="1:4" ht="13.5" customHeight="1" x14ac:dyDescent="0.25">
      <c r="A57" s="452"/>
      <c r="B57" s="171"/>
      <c r="C57" s="520"/>
      <c r="D57" s="521"/>
    </row>
    <row r="58" spans="1:4" ht="13.5" customHeight="1" x14ac:dyDescent="0.25">
      <c r="A58" s="454" t="s">
        <v>47</v>
      </c>
      <c r="B58" s="171" t="s">
        <v>355</v>
      </c>
      <c r="C58" s="520">
        <f>SUM(C55:C57)</f>
        <v>0</v>
      </c>
      <c r="D58" s="521">
        <f>SUM(D55:D57)</f>
        <v>0</v>
      </c>
    </row>
    <row r="59" spans="1:4" ht="13.5" customHeight="1" x14ac:dyDescent="0.25">
      <c r="A59" s="452"/>
      <c r="B59" s="171"/>
      <c r="C59" s="520"/>
      <c r="D59" s="521"/>
    </row>
    <row r="60" spans="1:4" ht="13.5" customHeight="1" x14ac:dyDescent="0.25">
      <c r="A60" s="454">
        <v>380000</v>
      </c>
      <c r="B60" s="192" t="s">
        <v>133</v>
      </c>
      <c r="C60" s="520"/>
      <c r="D60" s="521"/>
    </row>
    <row r="61" spans="1:4" ht="13.5" customHeight="1" x14ac:dyDescent="0.25">
      <c r="A61" s="519">
        <v>383000</v>
      </c>
      <c r="B61" s="171" t="s">
        <v>356</v>
      </c>
      <c r="C61" s="520"/>
      <c r="D61" s="521"/>
    </row>
    <row r="62" spans="1:4" ht="13.5" customHeight="1" x14ac:dyDescent="0.25">
      <c r="A62" s="452"/>
      <c r="B62" s="171"/>
      <c r="C62" s="520"/>
      <c r="D62" s="521"/>
    </row>
    <row r="63" spans="1:4" ht="13.5" customHeight="1" x14ac:dyDescent="0.25">
      <c r="A63" s="452"/>
      <c r="B63" s="171"/>
      <c r="C63" s="520"/>
      <c r="D63" s="521"/>
    </row>
    <row r="64" spans="1:4" ht="15.75" x14ac:dyDescent="0.25">
      <c r="A64" s="452"/>
      <c r="B64" s="171"/>
      <c r="C64" s="520"/>
      <c r="D64" s="521"/>
    </row>
    <row r="65" spans="1:4" ht="13.5" customHeight="1" x14ac:dyDescent="0.25">
      <c r="A65" s="454" t="s">
        <v>47</v>
      </c>
      <c r="B65" s="171" t="s">
        <v>355</v>
      </c>
      <c r="C65" s="520">
        <f>SUM(C60:C64)</f>
        <v>0</v>
      </c>
      <c r="D65" s="521">
        <f>SUM(D60:D64)</f>
        <v>0</v>
      </c>
    </row>
    <row r="66" spans="1:4" ht="15.75" customHeight="1" thickBot="1" x14ac:dyDescent="0.3">
      <c r="A66" s="180" t="s">
        <v>357</v>
      </c>
      <c r="B66" s="532"/>
      <c r="C66" s="533">
        <f>C13+C23+C42+C48+C53+C58+C65</f>
        <v>0</v>
      </c>
      <c r="D66" s="533">
        <f>D13+D23+D42+D48+D53+D58+D65</f>
        <v>0</v>
      </c>
    </row>
    <row r="67" spans="1:4" ht="15.75" customHeight="1" thickTop="1" x14ac:dyDescent="0.2">
      <c r="A67" s="1322" t="s">
        <v>358</v>
      </c>
      <c r="B67" s="1322"/>
      <c r="C67" s="1322"/>
      <c r="D67" s="1322"/>
    </row>
    <row r="68" spans="1:4" ht="15.75" x14ac:dyDescent="0.25">
      <c r="A68" s="203"/>
      <c r="B68" s="343" t="s">
        <v>359</v>
      </c>
      <c r="C68" s="203"/>
      <c r="D68" s="203"/>
    </row>
    <row r="69" spans="1:4" x14ac:dyDescent="0.2">
      <c r="A69" s="19"/>
      <c r="B69" s="24"/>
      <c r="C69" s="24"/>
      <c r="D69" s="24"/>
    </row>
    <row r="70" spans="1:4" x14ac:dyDescent="0.2">
      <c r="A70" s="19"/>
      <c r="B70" s="24"/>
      <c r="C70" s="24"/>
      <c r="D70" s="24"/>
    </row>
  </sheetData>
  <mergeCells count="1">
    <mergeCell ref="A67:D67"/>
  </mergeCells>
  <phoneticPr fontId="0" type="noConversion"/>
  <pageMargins left="0.5" right="0.5" top="0" bottom="0" header="0.5" footer="0.5"/>
  <pageSetup paperSize="5" scale="95"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K42"/>
  <sheetViews>
    <sheetView showGridLines="0" zoomScaleNormal="100" workbookViewId="0">
      <pane xSplit="2" ySplit="7" topLeftCell="C30" activePane="bottomRight" state="frozen"/>
      <selection pane="topRight" activeCell="C1" sqref="C1"/>
      <selection pane="bottomLeft" activeCell="A8" sqref="A8"/>
      <selection pane="bottomRight" activeCell="J2" sqref="J2"/>
    </sheetView>
  </sheetViews>
  <sheetFormatPr defaultColWidth="6.77734375" defaultRowHeight="15" x14ac:dyDescent="0.2"/>
  <cols>
    <col min="1" max="1" width="2.5546875" customWidth="1"/>
    <col min="2" max="2" width="9.109375" customWidth="1"/>
    <col min="3" max="3" width="21.77734375" customWidth="1"/>
    <col min="4" max="6" width="12.21875" customWidth="1"/>
    <col min="7" max="7" width="12.5546875" customWidth="1"/>
    <col min="8" max="11" width="12.21875" customWidth="1"/>
    <col min="12" max="13" width="0" hidden="1" customWidth="1"/>
  </cols>
  <sheetData>
    <row r="1" spans="1:11" ht="15.75" x14ac:dyDescent="0.25">
      <c r="A1" s="534"/>
      <c r="B1" s="342"/>
      <c r="C1" s="534"/>
      <c r="D1" s="534"/>
      <c r="E1" s="534"/>
      <c r="F1" s="534"/>
      <c r="G1" s="534"/>
      <c r="H1" s="534"/>
      <c r="I1" s="534"/>
      <c r="J1" s="534"/>
      <c r="K1" s="534"/>
    </row>
    <row r="2" spans="1:11" ht="15.75" x14ac:dyDescent="0.25">
      <c r="A2" s="1323" t="s">
        <v>360</v>
      </c>
      <c r="B2" s="535" t="s">
        <v>144</v>
      </c>
      <c r="C2" s="536"/>
      <c r="D2" s="537" t="s">
        <v>145</v>
      </c>
      <c r="E2" s="538"/>
      <c r="F2" s="539"/>
      <c r="G2" s="540" t="str">
        <f>'Page 25-Road Rev'!C5</f>
        <v>County of: ________________</v>
      </c>
      <c r="H2" s="603"/>
      <c r="I2" s="603"/>
      <c r="J2" s="542"/>
      <c r="K2" s="543"/>
    </row>
    <row r="3" spans="1:11" ht="15.75" x14ac:dyDescent="0.25">
      <c r="A3" s="1324"/>
      <c r="B3" s="300" t="s">
        <v>146</v>
      </c>
      <c r="C3" s="301" t="s">
        <v>334</v>
      </c>
      <c r="D3" s="544" t="s">
        <v>148</v>
      </c>
      <c r="E3" s="495"/>
      <c r="F3" s="545"/>
      <c r="G3" s="546" t="str">
        <f>'Page 25-Road Rev'!C6</f>
        <v>Fiscal Year: _____________</v>
      </c>
      <c r="H3" s="548"/>
      <c r="I3" s="548"/>
      <c r="J3" s="548"/>
      <c r="K3" s="496"/>
    </row>
    <row r="4" spans="1:11" ht="15.75" x14ac:dyDescent="0.25">
      <c r="A4" s="1324"/>
      <c r="B4" s="549" t="s">
        <v>149</v>
      </c>
      <c r="C4" s="309">
        <v>2110</v>
      </c>
      <c r="D4" s="550" t="s">
        <v>151</v>
      </c>
      <c r="E4" s="551"/>
      <c r="F4" s="552"/>
      <c r="G4" s="553"/>
      <c r="H4" s="554"/>
      <c r="I4" s="554"/>
      <c r="J4" s="551"/>
      <c r="K4" s="555"/>
    </row>
    <row r="5" spans="1:11" ht="15.75" x14ac:dyDescent="0.25">
      <c r="A5" s="1324"/>
      <c r="B5" s="556"/>
      <c r="C5" s="536"/>
      <c r="D5" s="557" t="s">
        <v>152</v>
      </c>
      <c r="E5" s="558" t="s">
        <v>152</v>
      </c>
      <c r="F5" s="559" t="s">
        <v>152</v>
      </c>
      <c r="G5" s="560"/>
      <c r="H5" s="561" t="s">
        <v>153</v>
      </c>
      <c r="I5" s="562" t="s">
        <v>154</v>
      </c>
      <c r="J5" s="561" t="s">
        <v>155</v>
      </c>
      <c r="K5" s="563"/>
    </row>
    <row r="6" spans="1:11" ht="15.75" x14ac:dyDescent="0.25">
      <c r="A6" s="1324"/>
      <c r="B6" s="564" t="s">
        <v>156</v>
      </c>
      <c r="C6" s="565"/>
      <c r="D6" s="302" t="s">
        <v>157</v>
      </c>
      <c r="E6" s="561" t="s">
        <v>157</v>
      </c>
      <c r="F6" s="566" t="s">
        <v>157</v>
      </c>
      <c r="G6" s="560" t="s">
        <v>158</v>
      </c>
      <c r="H6" s="561" t="s">
        <v>159</v>
      </c>
      <c r="I6" s="562" t="s">
        <v>160</v>
      </c>
      <c r="J6" s="561" t="s">
        <v>161</v>
      </c>
      <c r="K6" s="563" t="s">
        <v>162</v>
      </c>
    </row>
    <row r="7" spans="1:11" ht="15.75" x14ac:dyDescent="0.25">
      <c r="A7" s="1324"/>
      <c r="B7" s="567" t="s">
        <v>163</v>
      </c>
      <c r="C7" s="568" t="s">
        <v>156</v>
      </c>
      <c r="D7" s="569" t="s">
        <v>164</v>
      </c>
      <c r="E7" s="568" t="s">
        <v>165</v>
      </c>
      <c r="F7" s="570" t="s">
        <v>166</v>
      </c>
      <c r="G7" s="571" t="s">
        <v>164</v>
      </c>
      <c r="H7" s="568" t="s">
        <v>167</v>
      </c>
      <c r="I7" s="572" t="s">
        <v>168</v>
      </c>
      <c r="J7" s="568" t="s">
        <v>169</v>
      </c>
      <c r="K7" s="504" t="s">
        <v>165</v>
      </c>
    </row>
    <row r="8" spans="1:11" ht="15.75" x14ac:dyDescent="0.25">
      <c r="A8" s="1324"/>
      <c r="B8" s="300">
        <v>410000</v>
      </c>
      <c r="C8" s="301" t="s">
        <v>170</v>
      </c>
      <c r="D8" s="573"/>
      <c r="E8" s="303"/>
      <c r="F8" s="304"/>
      <c r="G8" s="574"/>
      <c r="H8" s="303"/>
      <c r="I8" s="304"/>
      <c r="J8" s="303"/>
      <c r="K8" s="307"/>
    </row>
    <row r="9" spans="1:11" ht="15.75" x14ac:dyDescent="0.25">
      <c r="A9" s="1324"/>
      <c r="B9" s="308">
        <v>410100</v>
      </c>
      <c r="C9" s="309" t="s">
        <v>171</v>
      </c>
      <c r="D9" s="575"/>
      <c r="E9" s="310"/>
      <c r="F9" s="311"/>
      <c r="G9" s="576"/>
      <c r="H9" s="310"/>
      <c r="I9" s="311"/>
      <c r="J9" s="310"/>
      <c r="K9" s="314">
        <f t="shared" ref="K9:K14" si="0">SUM(H9:J9)</f>
        <v>0</v>
      </c>
    </row>
    <row r="10" spans="1:11" ht="15.75" x14ac:dyDescent="0.25">
      <c r="A10" s="1324"/>
      <c r="B10" s="315">
        <v>410200</v>
      </c>
      <c r="C10" s="316" t="s">
        <v>172</v>
      </c>
      <c r="D10" s="332"/>
      <c r="E10" s="318"/>
      <c r="F10" s="319"/>
      <c r="G10" s="577"/>
      <c r="H10" s="318"/>
      <c r="I10" s="319"/>
      <c r="J10" s="318"/>
      <c r="K10" s="323">
        <f t="shared" si="0"/>
        <v>0</v>
      </c>
    </row>
    <row r="11" spans="1:11" ht="15.75" x14ac:dyDescent="0.25">
      <c r="A11" s="1324"/>
      <c r="B11" s="315"/>
      <c r="C11" s="316" t="s">
        <v>361</v>
      </c>
      <c r="D11" s="332"/>
      <c r="E11" s="318"/>
      <c r="F11" s="319"/>
      <c r="G11" s="577"/>
      <c r="H11" s="318"/>
      <c r="I11" s="319"/>
      <c r="J11" s="318"/>
      <c r="K11" s="323">
        <f t="shared" si="0"/>
        <v>0</v>
      </c>
    </row>
    <row r="12" spans="1:11" ht="15.75" x14ac:dyDescent="0.25">
      <c r="A12" s="1324"/>
      <c r="B12" s="315"/>
      <c r="C12" s="316"/>
      <c r="D12" s="332"/>
      <c r="E12" s="318"/>
      <c r="F12" s="319"/>
      <c r="G12" s="577"/>
      <c r="H12" s="318"/>
      <c r="I12" s="319"/>
      <c r="J12" s="318"/>
      <c r="K12" s="323">
        <f t="shared" si="0"/>
        <v>0</v>
      </c>
    </row>
    <row r="13" spans="1:11" ht="15.75" customHeight="1" x14ac:dyDescent="0.25">
      <c r="A13" s="1324"/>
      <c r="B13" s="324"/>
      <c r="C13" s="325"/>
      <c r="D13" s="332"/>
      <c r="E13" s="318"/>
      <c r="F13" s="319"/>
      <c r="G13" s="577"/>
      <c r="H13" s="318"/>
      <c r="I13" s="319"/>
      <c r="J13" s="318"/>
      <c r="K13" s="323">
        <f t="shared" si="0"/>
        <v>0</v>
      </c>
    </row>
    <row r="14" spans="1:11" ht="15.75" x14ac:dyDescent="0.25">
      <c r="A14" s="1324"/>
      <c r="B14" s="578" t="s">
        <v>47</v>
      </c>
      <c r="C14" s="325" t="s">
        <v>362</v>
      </c>
      <c r="D14" s="318">
        <f t="shared" ref="D14:J14" si="1">SUM(D9:D13)</f>
        <v>0</v>
      </c>
      <c r="E14" s="318">
        <f t="shared" si="1"/>
        <v>0</v>
      </c>
      <c r="F14" s="330">
        <f t="shared" si="1"/>
        <v>0</v>
      </c>
      <c r="G14" s="322">
        <f t="shared" si="1"/>
        <v>0</v>
      </c>
      <c r="H14" s="318">
        <f t="shared" si="1"/>
        <v>0</v>
      </c>
      <c r="I14" s="318">
        <f t="shared" si="1"/>
        <v>0</v>
      </c>
      <c r="J14" s="318">
        <f t="shared" si="1"/>
        <v>0</v>
      </c>
      <c r="K14" s="323">
        <f t="shared" si="0"/>
        <v>0</v>
      </c>
    </row>
    <row r="15" spans="1:11" ht="15.75" x14ac:dyDescent="0.25">
      <c r="A15" s="1324"/>
      <c r="B15" s="579">
        <v>430000</v>
      </c>
      <c r="C15" s="580" t="s">
        <v>219</v>
      </c>
      <c r="D15" s="581"/>
      <c r="E15" s="581"/>
      <c r="F15" s="345"/>
      <c r="G15" s="582"/>
      <c r="H15" s="581"/>
      <c r="I15" s="345"/>
      <c r="J15" s="581"/>
      <c r="K15" s="583"/>
    </row>
    <row r="16" spans="1:11" ht="15.75" x14ac:dyDescent="0.25">
      <c r="A16" s="1324"/>
      <c r="B16" s="326">
        <v>430200</v>
      </c>
      <c r="C16" s="329" t="s">
        <v>363</v>
      </c>
      <c r="D16" s="318"/>
      <c r="E16" s="318"/>
      <c r="F16" s="319"/>
      <c r="G16" s="577"/>
      <c r="H16" s="318"/>
      <c r="I16" s="319"/>
      <c r="J16" s="318"/>
      <c r="K16" s="323">
        <f t="shared" ref="K16:K34" si="2">SUM(H16:J16)</f>
        <v>0</v>
      </c>
    </row>
    <row r="17" spans="1:11" ht="15.75" x14ac:dyDescent="0.25">
      <c r="A17" s="1324"/>
      <c r="B17" s="324"/>
      <c r="C17" s="325"/>
      <c r="D17" s="318"/>
      <c r="E17" s="318"/>
      <c r="F17" s="319"/>
      <c r="G17" s="577"/>
      <c r="H17" s="318"/>
      <c r="I17" s="319"/>
      <c r="J17" s="318"/>
      <c r="K17" s="323">
        <f t="shared" si="2"/>
        <v>0</v>
      </c>
    </row>
    <row r="18" spans="1:11" ht="15.75" x14ac:dyDescent="0.25">
      <c r="A18" s="1324"/>
      <c r="B18" s="324"/>
      <c r="C18" s="325"/>
      <c r="D18" s="318"/>
      <c r="E18" s="318"/>
      <c r="F18" s="330"/>
      <c r="G18" s="322"/>
      <c r="H18" s="318"/>
      <c r="I18" s="318"/>
      <c r="J18" s="318"/>
      <c r="K18" s="323">
        <f t="shared" si="2"/>
        <v>0</v>
      </c>
    </row>
    <row r="19" spans="1:11" ht="15.75" x14ac:dyDescent="0.25">
      <c r="A19" s="1324"/>
      <c r="B19" s="324"/>
      <c r="C19" s="325"/>
      <c r="D19" s="318"/>
      <c r="E19" s="318"/>
      <c r="F19" s="319"/>
      <c r="G19" s="577"/>
      <c r="H19" s="318"/>
      <c r="I19" s="319"/>
      <c r="J19" s="318"/>
      <c r="K19" s="323">
        <f t="shared" si="2"/>
        <v>0</v>
      </c>
    </row>
    <row r="20" spans="1:11" ht="15.75" x14ac:dyDescent="0.25">
      <c r="A20" s="1324"/>
      <c r="B20" s="316"/>
      <c r="C20" s="584"/>
      <c r="D20" s="318"/>
      <c r="E20" s="318"/>
      <c r="F20" s="319"/>
      <c r="G20" s="577"/>
      <c r="H20" s="318"/>
      <c r="I20" s="319"/>
      <c r="J20" s="318"/>
      <c r="K20" s="323">
        <f t="shared" si="2"/>
        <v>0</v>
      </c>
    </row>
    <row r="21" spans="1:11" ht="15.75" x14ac:dyDescent="0.25">
      <c r="A21" s="1324"/>
      <c r="B21" s="324"/>
      <c r="C21" s="325"/>
      <c r="D21" s="318"/>
      <c r="E21" s="318"/>
      <c r="F21" s="319"/>
      <c r="G21" s="577"/>
      <c r="H21" s="318"/>
      <c r="I21" s="319"/>
      <c r="J21" s="318"/>
      <c r="K21" s="323">
        <f t="shared" si="2"/>
        <v>0</v>
      </c>
    </row>
    <row r="22" spans="1:11" ht="15.75" x14ac:dyDescent="0.25">
      <c r="A22" s="1324"/>
      <c r="B22" s="324"/>
      <c r="C22" s="325"/>
      <c r="D22" s="318"/>
      <c r="E22" s="318"/>
      <c r="F22" s="319"/>
      <c r="G22" s="577"/>
      <c r="H22" s="318"/>
      <c r="I22" s="319"/>
      <c r="J22" s="318"/>
      <c r="K22" s="323">
        <f t="shared" si="2"/>
        <v>0</v>
      </c>
    </row>
    <row r="23" spans="1:11" ht="18" customHeight="1" x14ac:dyDescent="0.25">
      <c r="A23" s="1324"/>
      <c r="B23" s="324"/>
      <c r="C23" s="325"/>
      <c r="D23" s="318"/>
      <c r="E23" s="318"/>
      <c r="F23" s="319"/>
      <c r="G23" s="577"/>
      <c r="H23" s="318"/>
      <c r="I23" s="319"/>
      <c r="J23" s="318"/>
      <c r="K23" s="323">
        <f t="shared" si="2"/>
        <v>0</v>
      </c>
    </row>
    <row r="24" spans="1:11" ht="15.75" x14ac:dyDescent="0.25">
      <c r="A24" s="1324"/>
      <c r="B24" s="324"/>
      <c r="C24" s="325"/>
      <c r="D24" s="318"/>
      <c r="E24" s="318"/>
      <c r="F24" s="330"/>
      <c r="G24" s="322"/>
      <c r="H24" s="318"/>
      <c r="I24" s="318"/>
      <c r="J24" s="318"/>
      <c r="K24" s="323">
        <f t="shared" si="2"/>
        <v>0</v>
      </c>
    </row>
    <row r="25" spans="1:11" ht="15.75" x14ac:dyDescent="0.25">
      <c r="A25" s="1324"/>
      <c r="B25" s="585" t="s">
        <v>47</v>
      </c>
      <c r="C25" s="329" t="s">
        <v>364</v>
      </c>
      <c r="D25" s="322">
        <f t="shared" ref="D25:J25" si="3">SUM(D15:D24)</f>
        <v>0</v>
      </c>
      <c r="E25" s="322">
        <f t="shared" si="3"/>
        <v>0</v>
      </c>
      <c r="F25" s="586">
        <f t="shared" si="3"/>
        <v>0</v>
      </c>
      <c r="G25" s="322">
        <f t="shared" si="3"/>
        <v>0</v>
      </c>
      <c r="H25" s="322">
        <f t="shared" si="3"/>
        <v>0</v>
      </c>
      <c r="I25" s="322">
        <f t="shared" si="3"/>
        <v>0</v>
      </c>
      <c r="J25" s="322">
        <f t="shared" si="3"/>
        <v>0</v>
      </c>
      <c r="K25" s="323">
        <f>SUM(H25:J25)</f>
        <v>0</v>
      </c>
    </row>
    <row r="26" spans="1:11" ht="15.75" x14ac:dyDescent="0.25">
      <c r="A26" s="1324"/>
      <c r="B26" s="324"/>
      <c r="C26" s="325"/>
      <c r="D26" s="318"/>
      <c r="E26" s="318"/>
      <c r="F26" s="319"/>
      <c r="G26" s="577"/>
      <c r="H26" s="318"/>
      <c r="I26" s="319"/>
      <c r="J26" s="318"/>
      <c r="K26" s="323">
        <f t="shared" si="2"/>
        <v>0</v>
      </c>
    </row>
    <row r="27" spans="1:11" ht="15.75" x14ac:dyDescent="0.25">
      <c r="A27" s="1324"/>
      <c r="B27" s="324"/>
      <c r="C27" s="325"/>
      <c r="D27" s="318"/>
      <c r="E27" s="318"/>
      <c r="F27" s="318"/>
      <c r="G27" s="577"/>
      <c r="H27" s="318"/>
      <c r="I27" s="318"/>
      <c r="J27" s="318"/>
      <c r="K27" s="323">
        <f t="shared" si="2"/>
        <v>0</v>
      </c>
    </row>
    <row r="28" spans="1:11" ht="15.75" x14ac:dyDescent="0.25">
      <c r="A28" s="1324"/>
      <c r="B28" s="579">
        <v>520000</v>
      </c>
      <c r="C28" s="580" t="s">
        <v>273</v>
      </c>
      <c r="D28" s="318"/>
      <c r="E28" s="318"/>
      <c r="F28" s="319"/>
      <c r="G28" s="577"/>
      <c r="H28" s="318"/>
      <c r="I28" s="319"/>
      <c r="J28" s="318"/>
      <c r="K28" s="323">
        <f t="shared" si="2"/>
        <v>0</v>
      </c>
    </row>
    <row r="29" spans="1:11" ht="15.75" x14ac:dyDescent="0.25">
      <c r="A29" s="1324"/>
      <c r="B29" s="324">
        <v>521000</v>
      </c>
      <c r="C29" s="325" t="s">
        <v>365</v>
      </c>
      <c r="D29" s="318"/>
      <c r="E29" s="318"/>
      <c r="F29" s="319"/>
      <c r="G29" s="577"/>
      <c r="H29" s="318"/>
      <c r="I29" s="319"/>
      <c r="J29" s="318"/>
      <c r="K29" s="323">
        <f t="shared" si="2"/>
        <v>0</v>
      </c>
    </row>
    <row r="30" spans="1:11" ht="15.75" x14ac:dyDescent="0.25">
      <c r="A30" s="1324"/>
      <c r="B30" s="334"/>
      <c r="C30" s="587"/>
      <c r="D30" s="318"/>
      <c r="E30" s="318"/>
      <c r="F30" s="319"/>
      <c r="G30" s="577"/>
      <c r="H30" s="318"/>
      <c r="I30" s="319"/>
      <c r="J30" s="318"/>
      <c r="K30" s="323">
        <f t="shared" si="2"/>
        <v>0</v>
      </c>
    </row>
    <row r="31" spans="1:11" ht="15.75" x14ac:dyDescent="0.25">
      <c r="A31" s="1324"/>
      <c r="B31" s="334"/>
      <c r="C31" s="587"/>
      <c r="D31" s="318"/>
      <c r="E31" s="318"/>
      <c r="F31" s="319"/>
      <c r="G31" s="577"/>
      <c r="H31" s="318"/>
      <c r="I31" s="319"/>
      <c r="J31" s="318"/>
      <c r="K31" s="323">
        <f t="shared" si="2"/>
        <v>0</v>
      </c>
    </row>
    <row r="32" spans="1:11" ht="15.75" x14ac:dyDescent="0.25">
      <c r="A32" s="1324"/>
      <c r="B32" s="326"/>
      <c r="C32" s="329"/>
      <c r="D32" s="318"/>
      <c r="E32" s="322"/>
      <c r="F32" s="319"/>
      <c r="G32" s="577"/>
      <c r="H32" s="318"/>
      <c r="I32" s="319"/>
      <c r="J32" s="318"/>
      <c r="K32" s="323">
        <f t="shared" si="2"/>
        <v>0</v>
      </c>
    </row>
    <row r="33" spans="1:11" ht="15.75" x14ac:dyDescent="0.25">
      <c r="A33" s="1324"/>
      <c r="B33" s="326"/>
      <c r="C33" s="329"/>
      <c r="D33" s="318"/>
      <c r="E33" s="318"/>
      <c r="F33" s="330"/>
      <c r="G33" s="322"/>
      <c r="H33" s="318"/>
      <c r="I33" s="318"/>
      <c r="J33" s="318"/>
      <c r="K33" s="323">
        <f t="shared" si="2"/>
        <v>0</v>
      </c>
    </row>
    <row r="34" spans="1:11" ht="15.75" x14ac:dyDescent="0.25">
      <c r="A34" s="1324"/>
      <c r="B34" s="585" t="s">
        <v>47</v>
      </c>
      <c r="C34" s="329" t="s">
        <v>364</v>
      </c>
      <c r="D34" s="322">
        <f t="shared" ref="D34:J34" si="4">SUM(D28:D33)</f>
        <v>0</v>
      </c>
      <c r="E34" s="322">
        <f t="shared" si="4"/>
        <v>0</v>
      </c>
      <c r="F34" s="586">
        <f t="shared" si="4"/>
        <v>0</v>
      </c>
      <c r="G34" s="322">
        <f t="shared" si="4"/>
        <v>0</v>
      </c>
      <c r="H34" s="322">
        <f t="shared" si="4"/>
        <v>0</v>
      </c>
      <c r="I34" s="322">
        <f t="shared" si="4"/>
        <v>0</v>
      </c>
      <c r="J34" s="322">
        <f t="shared" si="4"/>
        <v>0</v>
      </c>
      <c r="K34" s="323">
        <f t="shared" si="2"/>
        <v>0</v>
      </c>
    </row>
    <row r="35" spans="1:11" ht="16.5" thickBot="1" x14ac:dyDescent="0.3">
      <c r="A35" s="1324"/>
      <c r="B35" s="1325" t="s">
        <v>366</v>
      </c>
      <c r="C35" s="1326"/>
      <c r="D35" s="533">
        <f>D14+D25+D34</f>
        <v>0</v>
      </c>
      <c r="E35" s="533">
        <f>E14+E25+E34</f>
        <v>0</v>
      </c>
      <c r="F35" s="588">
        <f>E14+E25+E34</f>
        <v>0</v>
      </c>
      <c r="G35" s="533">
        <f>G14+G25+G34</f>
        <v>0</v>
      </c>
      <c r="H35" s="533">
        <f>H14+H25+H34</f>
        <v>0</v>
      </c>
      <c r="I35" s="533">
        <f>I14+I25+I34</f>
        <v>0</v>
      </c>
      <c r="J35" s="533">
        <f>J14+J25+J34</f>
        <v>0</v>
      </c>
      <c r="K35" s="589">
        <f>K14+K25+K34</f>
        <v>0</v>
      </c>
    </row>
    <row r="36" spans="1:11" ht="16.5" thickTop="1" x14ac:dyDescent="0.25">
      <c r="A36" s="1324"/>
      <c r="B36" s="342" t="s">
        <v>367</v>
      </c>
      <c r="C36" s="341"/>
      <c r="D36" s="343"/>
      <c r="E36" s="344"/>
      <c r="F36" s="344"/>
      <c r="G36" s="343"/>
      <c r="H36" s="344"/>
      <c r="I36" s="344"/>
      <c r="J36" s="344"/>
      <c r="K36" s="345"/>
    </row>
    <row r="37" spans="1:11" x14ac:dyDescent="0.2">
      <c r="A37" s="17"/>
      <c r="B37" s="18"/>
      <c r="C37" s="17"/>
      <c r="D37" s="19"/>
      <c r="E37" s="20"/>
      <c r="F37" s="20"/>
      <c r="G37" s="19"/>
      <c r="H37" s="20"/>
      <c r="I37" s="20"/>
      <c r="J37" s="20"/>
      <c r="K37" s="21"/>
    </row>
    <row r="38" spans="1:11" x14ac:dyDescent="0.2">
      <c r="A38" s="17"/>
      <c r="B38" s="18"/>
      <c r="C38" s="17"/>
      <c r="D38" s="19"/>
      <c r="E38" s="20"/>
      <c r="F38" s="20"/>
      <c r="G38" s="19"/>
      <c r="H38" s="20"/>
      <c r="I38" s="20"/>
      <c r="J38" s="20"/>
      <c r="K38" s="21"/>
    </row>
    <row r="39" spans="1:11" x14ac:dyDescent="0.2">
      <c r="A39" s="17"/>
      <c r="B39" s="18"/>
      <c r="C39" s="17"/>
      <c r="D39" s="19"/>
      <c r="E39" s="20"/>
      <c r="F39" s="20"/>
      <c r="G39" s="19"/>
      <c r="H39" s="20"/>
      <c r="I39" s="20"/>
      <c r="J39" s="20"/>
      <c r="K39" s="21"/>
    </row>
    <row r="40" spans="1:11" x14ac:dyDescent="0.2">
      <c r="A40" s="17"/>
      <c r="B40" s="18"/>
      <c r="C40" s="17"/>
      <c r="D40" s="19"/>
      <c r="E40" s="20"/>
      <c r="F40" s="20"/>
      <c r="G40" s="19"/>
      <c r="H40" s="20"/>
      <c r="I40" s="20"/>
      <c r="J40" s="20"/>
      <c r="K40" s="21"/>
    </row>
    <row r="41" spans="1:11" x14ac:dyDescent="0.2">
      <c r="A41" s="17"/>
      <c r="B41" s="17"/>
      <c r="C41" s="17"/>
      <c r="D41" s="19"/>
      <c r="E41" s="21"/>
      <c r="F41" s="21"/>
      <c r="G41" s="19"/>
      <c r="H41" s="21"/>
      <c r="I41" s="21"/>
      <c r="J41" s="21"/>
      <c r="K41" s="21"/>
    </row>
    <row r="42" spans="1:11" x14ac:dyDescent="0.2">
      <c r="A42" s="17"/>
      <c r="B42" s="17"/>
      <c r="C42" s="17"/>
      <c r="D42" s="17"/>
      <c r="E42" s="17"/>
      <c r="F42" s="17"/>
      <c r="G42" s="17"/>
      <c r="H42" s="17"/>
      <c r="I42" s="17"/>
      <c r="J42" s="17"/>
      <c r="K42" s="17"/>
    </row>
  </sheetData>
  <mergeCells count="2">
    <mergeCell ref="A2:A36"/>
    <mergeCell ref="B35:C35"/>
  </mergeCells>
  <phoneticPr fontId="0" type="noConversion"/>
  <printOptions verticalCentered="1"/>
  <pageMargins left="0.5" right="0.5" top="0" bottom="0" header="0.5" footer="0.5"/>
  <pageSetup paperSize="5"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D70"/>
  <sheetViews>
    <sheetView showGridLines="0" zoomScaleNormal="100" workbookViewId="0">
      <pane xSplit="1" ySplit="8" topLeftCell="B63" activePane="bottomRight" state="frozen"/>
      <selection pane="topRight" activeCell="B1" sqref="B1"/>
      <selection pane="bottomLeft" activeCell="A9" sqref="A9"/>
      <selection pane="bottomRight" activeCell="L29" sqref="L29"/>
    </sheetView>
  </sheetViews>
  <sheetFormatPr defaultColWidth="6.77734375" defaultRowHeight="15" x14ac:dyDescent="0.2"/>
  <cols>
    <col min="1" max="1" width="12.77734375" customWidth="1"/>
    <col min="2" max="2" width="40.77734375" customWidth="1"/>
    <col min="3" max="3" width="13.77734375" customWidth="1"/>
    <col min="4" max="4" width="14.21875" customWidth="1"/>
  </cols>
  <sheetData>
    <row r="1" spans="1:4" ht="14.25" customHeight="1" thickBot="1" x14ac:dyDescent="0.3">
      <c r="A1" s="100"/>
      <c r="B1" s="100"/>
      <c r="C1" s="100"/>
      <c r="D1" s="100"/>
    </row>
    <row r="2" spans="1:4" ht="15.75" x14ac:dyDescent="0.25">
      <c r="A2" s="491" t="s">
        <v>332</v>
      </c>
      <c r="B2" s="492"/>
      <c r="C2" s="492"/>
      <c r="D2" s="493"/>
    </row>
    <row r="3" spans="1:4" ht="16.5" thickBot="1" x14ac:dyDescent="0.3">
      <c r="A3" s="494" t="s">
        <v>333</v>
      </c>
      <c r="B3" s="495"/>
      <c r="C3" s="495"/>
      <c r="D3" s="496"/>
    </row>
    <row r="4" spans="1:4" ht="15.75" x14ac:dyDescent="0.25">
      <c r="A4" s="497" t="s">
        <v>144</v>
      </c>
      <c r="B4" s="498"/>
      <c r="C4" s="499"/>
      <c r="D4" s="493"/>
    </row>
    <row r="5" spans="1:4" ht="15.75" x14ac:dyDescent="0.25">
      <c r="A5" s="500" t="s">
        <v>146</v>
      </c>
      <c r="B5" s="301" t="s">
        <v>368</v>
      </c>
      <c r="C5" s="300" t="str">
        <f>'Page 26-Road Exp'!G2</f>
        <v>County of: ________________</v>
      </c>
      <c r="D5" s="496"/>
    </row>
    <row r="6" spans="1:4" ht="15.75" x14ac:dyDescent="0.25">
      <c r="A6" s="501" t="s">
        <v>149</v>
      </c>
      <c r="B6" s="502">
        <v>2130</v>
      </c>
      <c r="C6" s="503" t="str">
        <f>'Page 26-Road Exp'!G3</f>
        <v>Fiscal Year: _____________</v>
      </c>
      <c r="D6" s="504"/>
    </row>
    <row r="7" spans="1:4" ht="15.75" x14ac:dyDescent="0.25">
      <c r="A7" s="590" t="s">
        <v>156</v>
      </c>
      <c r="B7" s="506"/>
      <c r="C7" s="591" t="s">
        <v>337</v>
      </c>
      <c r="D7" s="592" t="s">
        <v>162</v>
      </c>
    </row>
    <row r="8" spans="1:4" ht="15.75" x14ac:dyDescent="0.25">
      <c r="A8" s="593" t="s">
        <v>163</v>
      </c>
      <c r="B8" s="373" t="s">
        <v>156</v>
      </c>
      <c r="C8" s="405" t="s">
        <v>166</v>
      </c>
      <c r="D8" s="594" t="s">
        <v>165</v>
      </c>
    </row>
    <row r="9" spans="1:4" ht="15.75" x14ac:dyDescent="0.25">
      <c r="A9" s="512">
        <v>310000</v>
      </c>
      <c r="B9" s="513" t="s">
        <v>338</v>
      </c>
      <c r="C9" s="514"/>
      <c r="D9" s="515"/>
    </row>
    <row r="10" spans="1:4" ht="15.75" x14ac:dyDescent="0.25">
      <c r="A10" s="516">
        <v>312000</v>
      </c>
      <c r="B10" s="517" t="s">
        <v>339</v>
      </c>
      <c r="C10" s="310"/>
      <c r="D10" s="518"/>
    </row>
    <row r="11" spans="1:4" ht="15.75" x14ac:dyDescent="0.25">
      <c r="A11" s="519">
        <v>314200</v>
      </c>
      <c r="B11" s="171" t="s">
        <v>45</v>
      </c>
      <c r="C11" s="520"/>
      <c r="D11" s="521"/>
    </row>
    <row r="12" spans="1:4" ht="15.75" x14ac:dyDescent="0.25">
      <c r="A12" s="522">
        <v>316000</v>
      </c>
      <c r="B12" s="176" t="s">
        <v>46</v>
      </c>
      <c r="C12" s="520"/>
      <c r="D12" s="521"/>
    </row>
    <row r="13" spans="1:4" ht="14.25" customHeight="1" x14ac:dyDescent="0.25">
      <c r="A13" s="452" t="s">
        <v>47</v>
      </c>
      <c r="B13" s="171" t="s">
        <v>340</v>
      </c>
      <c r="C13" s="520">
        <f>SUM(C10:C12)</f>
        <v>0</v>
      </c>
      <c r="D13" s="521">
        <f>SUM(D10:D12)</f>
        <v>0</v>
      </c>
    </row>
    <row r="14" spans="1:4" ht="15.75" x14ac:dyDescent="0.25">
      <c r="A14" s="595" t="s">
        <v>341</v>
      </c>
      <c r="B14" s="596"/>
      <c r="C14" s="528"/>
      <c r="D14" s="529"/>
    </row>
    <row r="15" spans="1:4" ht="15.75" x14ac:dyDescent="0.25">
      <c r="A15" s="597">
        <v>320000</v>
      </c>
      <c r="B15" s="598" t="s">
        <v>342</v>
      </c>
      <c r="C15" s="303"/>
      <c r="D15" s="599"/>
    </row>
    <row r="16" spans="1:4" ht="15.75" x14ac:dyDescent="0.25">
      <c r="A16" s="516"/>
      <c r="B16" s="517"/>
      <c r="C16" s="310"/>
      <c r="D16" s="518"/>
    </row>
    <row r="17" spans="1:4" ht="15.75" x14ac:dyDescent="0.25">
      <c r="A17" s="519"/>
      <c r="B17" s="171"/>
      <c r="C17" s="520"/>
      <c r="D17" s="521"/>
    </row>
    <row r="18" spans="1:4" ht="15.75" x14ac:dyDescent="0.25">
      <c r="A18" s="519"/>
      <c r="B18" s="171"/>
      <c r="C18" s="520"/>
      <c r="D18" s="521"/>
    </row>
    <row r="19" spans="1:4" ht="15.75" x14ac:dyDescent="0.25">
      <c r="A19" s="519"/>
      <c r="B19" s="171"/>
      <c r="C19" s="520"/>
      <c r="D19" s="521"/>
    </row>
    <row r="20" spans="1:4" ht="15.75" x14ac:dyDescent="0.25">
      <c r="A20" s="519"/>
      <c r="B20" s="171"/>
      <c r="C20" s="520"/>
      <c r="D20" s="521"/>
    </row>
    <row r="21" spans="1:4" ht="10.5" customHeight="1" x14ac:dyDescent="0.25">
      <c r="A21" s="452"/>
      <c r="B21" s="171"/>
      <c r="C21" s="520"/>
      <c r="D21" s="521"/>
    </row>
    <row r="22" spans="1:4" ht="12" customHeight="1" x14ac:dyDescent="0.25">
      <c r="A22" s="452"/>
      <c r="B22" s="171"/>
      <c r="C22" s="520"/>
      <c r="D22" s="521"/>
    </row>
    <row r="23" spans="1:4" ht="14.25" customHeight="1" x14ac:dyDescent="0.25">
      <c r="A23" s="454" t="s">
        <v>47</v>
      </c>
      <c r="B23" s="171" t="s">
        <v>343</v>
      </c>
      <c r="C23" s="520">
        <f>SUM(C16:C22)</f>
        <v>0</v>
      </c>
      <c r="D23" s="521">
        <f>SUM(D16:D22)</f>
        <v>0</v>
      </c>
    </row>
    <row r="24" spans="1:4" ht="15.75" x14ac:dyDescent="0.25">
      <c r="A24" s="527">
        <v>330000</v>
      </c>
      <c r="B24" s="182" t="s">
        <v>59</v>
      </c>
      <c r="C24" s="528"/>
      <c r="D24" s="529"/>
    </row>
    <row r="25" spans="1:4" ht="15.75" x14ac:dyDescent="0.25">
      <c r="A25" s="600">
        <v>333000</v>
      </c>
      <c r="B25" s="601" t="s">
        <v>344</v>
      </c>
      <c r="C25" s="581"/>
      <c r="D25" s="602"/>
    </row>
    <row r="26" spans="1:4" ht="15.75" x14ac:dyDescent="0.25">
      <c r="A26" s="184">
        <v>10</v>
      </c>
      <c r="B26" s="187" t="s">
        <v>345</v>
      </c>
      <c r="C26" s="318"/>
      <c r="D26" s="335"/>
    </row>
    <row r="27" spans="1:4" ht="15.75" x14ac:dyDescent="0.25">
      <c r="A27" s="519">
        <v>30</v>
      </c>
      <c r="B27" s="171" t="s">
        <v>346</v>
      </c>
      <c r="C27" s="520"/>
      <c r="D27" s="521"/>
    </row>
    <row r="28" spans="1:4" ht="15.75" x14ac:dyDescent="0.25">
      <c r="A28" s="519">
        <v>40</v>
      </c>
      <c r="B28" s="171" t="s">
        <v>347</v>
      </c>
      <c r="C28" s="520"/>
      <c r="D28" s="521"/>
    </row>
    <row r="29" spans="1:4" ht="15.75" x14ac:dyDescent="0.25">
      <c r="A29" s="519">
        <v>50</v>
      </c>
      <c r="B29" s="171" t="s">
        <v>348</v>
      </c>
      <c r="C29" s="520"/>
      <c r="D29" s="521"/>
    </row>
    <row r="30" spans="1:4" ht="15.75" x14ac:dyDescent="0.25">
      <c r="A30" s="519">
        <v>60</v>
      </c>
      <c r="B30" s="171" t="s">
        <v>349</v>
      </c>
      <c r="C30" s="520"/>
      <c r="D30" s="521"/>
    </row>
    <row r="31" spans="1:4" ht="15.75" x14ac:dyDescent="0.25">
      <c r="A31" s="519"/>
      <c r="B31" s="171"/>
      <c r="C31" s="520"/>
      <c r="D31" s="521"/>
    </row>
    <row r="32" spans="1:4" ht="15.75" x14ac:dyDescent="0.25">
      <c r="A32" s="531">
        <v>334000</v>
      </c>
      <c r="B32" s="182" t="s">
        <v>65</v>
      </c>
      <c r="C32" s="528"/>
      <c r="D32" s="529"/>
    </row>
    <row r="33" spans="1:4" ht="12" customHeight="1" x14ac:dyDescent="0.25">
      <c r="A33" s="477"/>
      <c r="B33" s="187"/>
      <c r="C33" s="318"/>
      <c r="D33" s="335"/>
    </row>
    <row r="34" spans="1:4" ht="13.5" customHeight="1" x14ac:dyDescent="0.25">
      <c r="A34" s="452"/>
      <c r="B34" s="171"/>
      <c r="C34" s="520"/>
      <c r="D34" s="521"/>
    </row>
    <row r="35" spans="1:4" ht="12.75" customHeight="1" x14ac:dyDescent="0.25">
      <c r="A35" s="452"/>
      <c r="B35" s="171"/>
      <c r="C35" s="520"/>
      <c r="D35" s="521"/>
    </row>
    <row r="36" spans="1:4" ht="15.75" x14ac:dyDescent="0.25">
      <c r="A36" s="531">
        <v>335000</v>
      </c>
      <c r="B36" s="182" t="s">
        <v>66</v>
      </c>
      <c r="C36" s="528"/>
      <c r="D36" s="529"/>
    </row>
    <row r="37" spans="1:4" ht="15.75" x14ac:dyDescent="0.25">
      <c r="A37" s="184">
        <v>65</v>
      </c>
      <c r="B37" s="187" t="s">
        <v>69</v>
      </c>
      <c r="C37" s="318"/>
      <c r="D37" s="335"/>
    </row>
    <row r="38" spans="1:4" ht="15.75" x14ac:dyDescent="0.25">
      <c r="A38" s="519">
        <v>210</v>
      </c>
      <c r="B38" s="171" t="s">
        <v>75</v>
      </c>
      <c r="C38" s="520"/>
      <c r="D38" s="521"/>
    </row>
    <row r="39" spans="1:4" ht="15.75" x14ac:dyDescent="0.25">
      <c r="A39" s="519">
        <v>230</v>
      </c>
      <c r="B39" s="171" t="s">
        <v>76</v>
      </c>
      <c r="C39" s="520"/>
      <c r="D39" s="521"/>
    </row>
    <row r="40" spans="1:4" ht="15.75" x14ac:dyDescent="0.25">
      <c r="A40" s="519"/>
      <c r="B40" s="171"/>
      <c r="C40" s="520"/>
      <c r="D40" s="521"/>
    </row>
    <row r="41" spans="1:4" ht="15.75" x14ac:dyDescent="0.25">
      <c r="A41" s="452"/>
      <c r="B41" s="171"/>
      <c r="C41" s="520"/>
      <c r="D41" s="521"/>
    </row>
    <row r="42" spans="1:4" ht="15.75" x14ac:dyDescent="0.25">
      <c r="A42" s="454" t="s">
        <v>47</v>
      </c>
      <c r="B42" s="171" t="s">
        <v>350</v>
      </c>
      <c r="C42" s="520">
        <f>SUM(C25:C41)</f>
        <v>0</v>
      </c>
      <c r="D42" s="521">
        <f>SUM(D25:D41)</f>
        <v>0</v>
      </c>
    </row>
    <row r="43" spans="1:4" ht="11.25" customHeight="1" x14ac:dyDescent="0.25">
      <c r="A43" s="452"/>
      <c r="B43" s="171"/>
      <c r="C43" s="520"/>
      <c r="D43" s="521"/>
    </row>
    <row r="44" spans="1:4" ht="15.75" x14ac:dyDescent="0.25">
      <c r="A44" s="527">
        <v>340000</v>
      </c>
      <c r="B44" s="182" t="s">
        <v>83</v>
      </c>
      <c r="C44" s="528"/>
      <c r="D44" s="529"/>
    </row>
    <row r="45" spans="1:4" ht="15.75" x14ac:dyDescent="0.25">
      <c r="A45" s="184">
        <v>343000</v>
      </c>
      <c r="B45" s="187" t="s">
        <v>351</v>
      </c>
      <c r="C45" s="318"/>
      <c r="D45" s="335"/>
    </row>
    <row r="46" spans="1:4" ht="15.75" x14ac:dyDescent="0.25">
      <c r="A46" s="452"/>
      <c r="B46" s="171"/>
      <c r="C46" s="520"/>
      <c r="D46" s="521"/>
    </row>
    <row r="47" spans="1:4" ht="15.75" x14ac:dyDescent="0.25">
      <c r="A47" s="452"/>
      <c r="B47" s="171"/>
      <c r="C47" s="520"/>
      <c r="D47" s="521"/>
    </row>
    <row r="48" spans="1:4" ht="15.75" x14ac:dyDescent="0.25">
      <c r="A48" s="454" t="s">
        <v>47</v>
      </c>
      <c r="B48" s="171" t="s">
        <v>352</v>
      </c>
      <c r="C48" s="520">
        <f>SUM(C44:C47)</f>
        <v>0</v>
      </c>
      <c r="D48" s="521">
        <f>SUM(D44:D47)</f>
        <v>0</v>
      </c>
    </row>
    <row r="49" spans="1:4" ht="15.75" x14ac:dyDescent="0.25">
      <c r="A49" s="527">
        <v>360000</v>
      </c>
      <c r="B49" s="182" t="s">
        <v>125</v>
      </c>
      <c r="C49" s="528"/>
      <c r="D49" s="529"/>
    </row>
    <row r="50" spans="1:4" ht="15.75" x14ac:dyDescent="0.25">
      <c r="A50" s="184">
        <v>361000</v>
      </c>
      <c r="B50" s="187" t="s">
        <v>126</v>
      </c>
      <c r="C50" s="318"/>
      <c r="D50" s="335"/>
    </row>
    <row r="51" spans="1:4" ht="12.95" customHeight="1" x14ac:dyDescent="0.25">
      <c r="A51" s="519">
        <v>362000</v>
      </c>
      <c r="B51" s="171" t="s">
        <v>124</v>
      </c>
      <c r="C51" s="520"/>
      <c r="D51" s="521"/>
    </row>
    <row r="52" spans="1:4" ht="15.75" x14ac:dyDescent="0.25">
      <c r="A52" s="452"/>
      <c r="B52" s="171"/>
      <c r="C52" s="520"/>
      <c r="D52" s="521"/>
    </row>
    <row r="53" spans="1:4" ht="15.75" x14ac:dyDescent="0.25">
      <c r="A53" s="452" t="s">
        <v>47</v>
      </c>
      <c r="B53" s="171" t="s">
        <v>343</v>
      </c>
      <c r="C53" s="520">
        <f>SUM(C49:C52)</f>
        <v>0</v>
      </c>
      <c r="D53" s="521">
        <f>SUM(D49:D52)</f>
        <v>0</v>
      </c>
    </row>
    <row r="54" spans="1:4" ht="12" customHeight="1" x14ac:dyDescent="0.25">
      <c r="A54" s="452"/>
      <c r="B54" s="171"/>
      <c r="C54" s="520"/>
      <c r="D54" s="521"/>
    </row>
    <row r="55" spans="1:4" ht="15.75" x14ac:dyDescent="0.25">
      <c r="A55" s="527">
        <v>370000</v>
      </c>
      <c r="B55" s="182" t="s">
        <v>353</v>
      </c>
      <c r="C55" s="528"/>
      <c r="D55" s="529"/>
    </row>
    <row r="56" spans="1:4" ht="15.75" x14ac:dyDescent="0.25">
      <c r="A56" s="184">
        <v>371010</v>
      </c>
      <c r="B56" s="187" t="s">
        <v>354</v>
      </c>
      <c r="C56" s="318"/>
      <c r="D56" s="335"/>
    </row>
    <row r="57" spans="1:4" ht="13.5" customHeight="1" x14ac:dyDescent="0.25">
      <c r="A57" s="452"/>
      <c r="B57" s="171"/>
      <c r="C57" s="520"/>
      <c r="D57" s="521"/>
    </row>
    <row r="58" spans="1:4" ht="13.5" customHeight="1" x14ac:dyDescent="0.25">
      <c r="A58" s="454" t="s">
        <v>47</v>
      </c>
      <c r="B58" s="171" t="s">
        <v>355</v>
      </c>
      <c r="C58" s="520">
        <f>SUM(C55:C57)</f>
        <v>0</v>
      </c>
      <c r="D58" s="521">
        <f>SUM(D55:D57)</f>
        <v>0</v>
      </c>
    </row>
    <row r="59" spans="1:4" ht="13.5" customHeight="1" x14ac:dyDescent="0.25">
      <c r="A59" s="452"/>
      <c r="B59" s="171"/>
      <c r="C59" s="520"/>
      <c r="D59" s="521"/>
    </row>
    <row r="60" spans="1:4" ht="13.5" customHeight="1" x14ac:dyDescent="0.25">
      <c r="A60" s="454">
        <v>380000</v>
      </c>
      <c r="B60" s="192" t="s">
        <v>133</v>
      </c>
      <c r="C60" s="520"/>
      <c r="D60" s="521"/>
    </row>
    <row r="61" spans="1:4" ht="13.5" customHeight="1" x14ac:dyDescent="0.25">
      <c r="A61" s="452">
        <v>383000</v>
      </c>
      <c r="B61" s="171" t="s">
        <v>356</v>
      </c>
      <c r="C61" s="520"/>
      <c r="D61" s="521"/>
    </row>
    <row r="62" spans="1:4" ht="13.5" customHeight="1" x14ac:dyDescent="0.25">
      <c r="A62" s="452"/>
      <c r="B62" s="171"/>
      <c r="C62" s="520"/>
      <c r="D62" s="521"/>
    </row>
    <row r="63" spans="1:4" ht="13.5" customHeight="1" x14ac:dyDescent="0.25">
      <c r="A63" s="452"/>
      <c r="B63" s="171"/>
      <c r="C63" s="520"/>
      <c r="D63" s="521"/>
    </row>
    <row r="64" spans="1:4" ht="15.75" x14ac:dyDescent="0.25">
      <c r="A64" s="452"/>
      <c r="B64" s="171"/>
      <c r="C64" s="520"/>
      <c r="D64" s="521"/>
    </row>
    <row r="65" spans="1:4" ht="13.5" customHeight="1" x14ac:dyDescent="0.25">
      <c r="A65" s="454" t="s">
        <v>47</v>
      </c>
      <c r="B65" s="171" t="s">
        <v>355</v>
      </c>
      <c r="C65" s="520">
        <f>SUM(C60:C64)</f>
        <v>0</v>
      </c>
      <c r="D65" s="521">
        <f>SUM(D60:D64)</f>
        <v>0</v>
      </c>
    </row>
    <row r="66" spans="1:4" ht="15.75" customHeight="1" thickBot="1" x14ac:dyDescent="0.3">
      <c r="A66" s="180" t="s">
        <v>357</v>
      </c>
      <c r="B66" s="532"/>
      <c r="C66" s="533">
        <f>C13+C23+C42+C48+C53+C58+C65</f>
        <v>0</v>
      </c>
      <c r="D66" s="533">
        <f>D13+D23+D42+D48+D53+D58+D65</f>
        <v>0</v>
      </c>
    </row>
    <row r="67" spans="1:4" ht="15.75" customHeight="1" thickTop="1" x14ac:dyDescent="0.2">
      <c r="A67" s="1322" t="s">
        <v>358</v>
      </c>
      <c r="B67" s="1322"/>
      <c r="C67" s="1322"/>
      <c r="D67" s="1322"/>
    </row>
    <row r="68" spans="1:4" ht="15.75" x14ac:dyDescent="0.25">
      <c r="A68" s="203"/>
      <c r="B68" s="343" t="s">
        <v>369</v>
      </c>
      <c r="C68" s="203"/>
      <c r="D68" s="203"/>
    </row>
    <row r="69" spans="1:4" x14ac:dyDescent="0.2">
      <c r="A69" s="19"/>
      <c r="B69" s="24"/>
      <c r="C69" s="24"/>
      <c r="D69" s="24"/>
    </row>
    <row r="70" spans="1:4" x14ac:dyDescent="0.2">
      <c r="A70" s="19"/>
      <c r="B70" s="24"/>
      <c r="C70" s="24"/>
      <c r="D70" s="24"/>
    </row>
  </sheetData>
  <mergeCells count="1">
    <mergeCell ref="A67:D67"/>
  </mergeCells>
  <phoneticPr fontId="0" type="noConversion"/>
  <pageMargins left="0.5" right="0.5" top="0" bottom="0" header="0.5" footer="0.5"/>
  <pageSetup paperSize="5" scale="95"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K42"/>
  <sheetViews>
    <sheetView showGridLines="0" zoomScaleNormal="100" workbookViewId="0">
      <pane xSplit="2" ySplit="7" topLeftCell="C30" activePane="bottomRight" state="frozen"/>
      <selection pane="topRight" activeCell="C1" sqref="C1"/>
      <selection pane="bottomLeft" activeCell="A8" sqref="A8"/>
      <selection pane="bottomRight" activeCell="H2" sqref="H2"/>
    </sheetView>
  </sheetViews>
  <sheetFormatPr defaultColWidth="6.77734375" defaultRowHeight="15" x14ac:dyDescent="0.2"/>
  <cols>
    <col min="1" max="1" width="2.5546875" customWidth="1"/>
    <col min="2" max="2" width="9.109375" customWidth="1"/>
    <col min="3" max="3" width="21.77734375" customWidth="1"/>
    <col min="4" max="6" width="12.21875" customWidth="1"/>
    <col min="7" max="7" width="12.5546875" customWidth="1"/>
    <col min="8" max="11" width="12.21875" customWidth="1"/>
    <col min="12" max="13" width="0" hidden="1" customWidth="1"/>
  </cols>
  <sheetData>
    <row r="1" spans="1:11" ht="15.75" x14ac:dyDescent="0.25">
      <c r="A1" s="534"/>
      <c r="B1" s="342"/>
      <c r="C1" s="534"/>
      <c r="D1" s="534"/>
      <c r="E1" s="534"/>
      <c r="F1" s="534"/>
      <c r="G1" s="534"/>
      <c r="H1" s="534"/>
      <c r="I1" s="534"/>
      <c r="J1" s="534"/>
      <c r="K1" s="534"/>
    </row>
    <row r="2" spans="1:11" ht="15.75" x14ac:dyDescent="0.25">
      <c r="A2" s="1323" t="s">
        <v>370</v>
      </c>
      <c r="B2" s="535" t="s">
        <v>144</v>
      </c>
      <c r="C2" s="536"/>
      <c r="D2" s="537" t="s">
        <v>145</v>
      </c>
      <c r="E2" s="538"/>
      <c r="F2" s="539"/>
      <c r="G2" s="540" t="str">
        <f>'Page 27-Bridge rev'!C5</f>
        <v>County of: ________________</v>
      </c>
      <c r="H2" s="603"/>
      <c r="I2" s="541"/>
      <c r="J2" s="542"/>
      <c r="K2" s="543"/>
    </row>
    <row r="3" spans="1:11" ht="15.75" x14ac:dyDescent="0.25">
      <c r="A3" s="1324"/>
      <c r="B3" s="300" t="s">
        <v>146</v>
      </c>
      <c r="C3" s="301" t="s">
        <v>368</v>
      </c>
      <c r="D3" s="544" t="s">
        <v>148</v>
      </c>
      <c r="E3" s="495"/>
      <c r="F3" s="545"/>
      <c r="G3" s="546" t="str">
        <f>'Page 27-Bridge rev'!C6</f>
        <v>Fiscal Year: _____________</v>
      </c>
      <c r="H3" s="548"/>
      <c r="I3" s="547"/>
      <c r="J3" s="548"/>
      <c r="K3" s="496"/>
    </row>
    <row r="4" spans="1:11" ht="15.75" x14ac:dyDescent="0.25">
      <c r="A4" s="1324"/>
      <c r="B4" s="549" t="s">
        <v>149</v>
      </c>
      <c r="C4" s="309">
        <v>2130</v>
      </c>
      <c r="D4" s="550" t="s">
        <v>151</v>
      </c>
      <c r="E4" s="551"/>
      <c r="F4" s="552"/>
      <c r="G4" s="553"/>
      <c r="H4" s="554"/>
      <c r="I4" s="554"/>
      <c r="J4" s="551"/>
      <c r="K4" s="555"/>
    </row>
    <row r="5" spans="1:11" ht="15.75" x14ac:dyDescent="0.25">
      <c r="A5" s="1324"/>
      <c r="B5" s="556"/>
      <c r="C5" s="536"/>
      <c r="D5" s="557" t="s">
        <v>152</v>
      </c>
      <c r="E5" s="558" t="s">
        <v>152</v>
      </c>
      <c r="F5" s="559" t="s">
        <v>152</v>
      </c>
      <c r="G5" s="560"/>
      <c r="H5" s="561" t="s">
        <v>153</v>
      </c>
      <c r="I5" s="562" t="s">
        <v>154</v>
      </c>
      <c r="J5" s="561" t="s">
        <v>155</v>
      </c>
      <c r="K5" s="563"/>
    </row>
    <row r="6" spans="1:11" ht="15.75" x14ac:dyDescent="0.25">
      <c r="A6" s="1324"/>
      <c r="B6" s="564" t="s">
        <v>156</v>
      </c>
      <c r="C6" s="565"/>
      <c r="D6" s="302" t="s">
        <v>157</v>
      </c>
      <c r="E6" s="561" t="s">
        <v>157</v>
      </c>
      <c r="F6" s="566" t="s">
        <v>157</v>
      </c>
      <c r="G6" s="560" t="s">
        <v>158</v>
      </c>
      <c r="H6" s="561" t="s">
        <v>159</v>
      </c>
      <c r="I6" s="562" t="s">
        <v>160</v>
      </c>
      <c r="J6" s="561" t="s">
        <v>161</v>
      </c>
      <c r="K6" s="563" t="s">
        <v>162</v>
      </c>
    </row>
    <row r="7" spans="1:11" ht="15.75" x14ac:dyDescent="0.25">
      <c r="A7" s="1324"/>
      <c r="B7" s="567" t="s">
        <v>163</v>
      </c>
      <c r="C7" s="568" t="s">
        <v>156</v>
      </c>
      <c r="D7" s="569" t="s">
        <v>164</v>
      </c>
      <c r="E7" s="568" t="s">
        <v>165</v>
      </c>
      <c r="F7" s="570" t="s">
        <v>166</v>
      </c>
      <c r="G7" s="571" t="s">
        <v>164</v>
      </c>
      <c r="H7" s="568" t="s">
        <v>167</v>
      </c>
      <c r="I7" s="572" t="s">
        <v>168</v>
      </c>
      <c r="J7" s="568" t="s">
        <v>169</v>
      </c>
      <c r="K7" s="504" t="s">
        <v>165</v>
      </c>
    </row>
    <row r="8" spans="1:11" ht="15.75" x14ac:dyDescent="0.25">
      <c r="A8" s="1324"/>
      <c r="B8" s="300">
        <v>410000</v>
      </c>
      <c r="C8" s="301" t="s">
        <v>170</v>
      </c>
      <c r="D8" s="573"/>
      <c r="E8" s="303"/>
      <c r="F8" s="304"/>
      <c r="G8" s="574"/>
      <c r="H8" s="303"/>
      <c r="I8" s="304"/>
      <c r="J8" s="303"/>
      <c r="K8" s="307"/>
    </row>
    <row r="9" spans="1:11" ht="15.75" x14ac:dyDescent="0.25">
      <c r="A9" s="1324"/>
      <c r="B9" s="308">
        <v>410100</v>
      </c>
      <c r="C9" s="309" t="s">
        <v>171</v>
      </c>
      <c r="D9" s="575"/>
      <c r="E9" s="310"/>
      <c r="F9" s="311"/>
      <c r="G9" s="576"/>
      <c r="H9" s="310"/>
      <c r="I9" s="311"/>
      <c r="J9" s="310"/>
      <c r="K9" s="314">
        <f t="shared" ref="K9:K14" si="0">SUM(H9:J9)</f>
        <v>0</v>
      </c>
    </row>
    <row r="10" spans="1:11" ht="15.75" x14ac:dyDescent="0.25">
      <c r="A10" s="1324"/>
      <c r="B10" s="315">
        <v>410200</v>
      </c>
      <c r="C10" s="316" t="s">
        <v>172</v>
      </c>
      <c r="D10" s="332"/>
      <c r="E10" s="318"/>
      <c r="F10" s="319"/>
      <c r="G10" s="577"/>
      <c r="H10" s="318"/>
      <c r="I10" s="319"/>
      <c r="J10" s="318"/>
      <c r="K10" s="323">
        <f t="shared" si="0"/>
        <v>0</v>
      </c>
    </row>
    <row r="11" spans="1:11" ht="15.75" x14ac:dyDescent="0.25">
      <c r="A11" s="1324"/>
      <c r="B11" s="315"/>
      <c r="C11" s="316" t="s">
        <v>361</v>
      </c>
      <c r="D11" s="332"/>
      <c r="E11" s="318"/>
      <c r="F11" s="319"/>
      <c r="G11" s="577"/>
      <c r="H11" s="318"/>
      <c r="I11" s="319"/>
      <c r="J11" s="318"/>
      <c r="K11" s="323">
        <f t="shared" si="0"/>
        <v>0</v>
      </c>
    </row>
    <row r="12" spans="1:11" ht="15.75" x14ac:dyDescent="0.25">
      <c r="A12" s="1324"/>
      <c r="B12" s="315"/>
      <c r="C12" s="316"/>
      <c r="D12" s="332"/>
      <c r="E12" s="318"/>
      <c r="F12" s="319"/>
      <c r="G12" s="577"/>
      <c r="H12" s="318"/>
      <c r="I12" s="319"/>
      <c r="J12" s="318"/>
      <c r="K12" s="323">
        <f t="shared" si="0"/>
        <v>0</v>
      </c>
    </row>
    <row r="13" spans="1:11" ht="15.75" customHeight="1" x14ac:dyDescent="0.25">
      <c r="A13" s="1324"/>
      <c r="B13" s="324"/>
      <c r="C13" s="325"/>
      <c r="D13" s="332"/>
      <c r="E13" s="318"/>
      <c r="F13" s="319"/>
      <c r="G13" s="577"/>
      <c r="H13" s="318"/>
      <c r="I13" s="319"/>
      <c r="J13" s="318"/>
      <c r="K13" s="323">
        <f t="shared" si="0"/>
        <v>0</v>
      </c>
    </row>
    <row r="14" spans="1:11" ht="15.75" x14ac:dyDescent="0.25">
      <c r="A14" s="1324"/>
      <c r="B14" s="578" t="s">
        <v>47</v>
      </c>
      <c r="C14" s="325" t="s">
        <v>362</v>
      </c>
      <c r="D14" s="318">
        <f t="shared" ref="D14:J14" si="1">SUM(D9:D13)</f>
        <v>0</v>
      </c>
      <c r="E14" s="318">
        <f t="shared" si="1"/>
        <v>0</v>
      </c>
      <c r="F14" s="330">
        <f t="shared" si="1"/>
        <v>0</v>
      </c>
      <c r="G14" s="322">
        <f t="shared" si="1"/>
        <v>0</v>
      </c>
      <c r="H14" s="318">
        <f t="shared" si="1"/>
        <v>0</v>
      </c>
      <c r="I14" s="318">
        <f t="shared" si="1"/>
        <v>0</v>
      </c>
      <c r="J14" s="318">
        <f t="shared" si="1"/>
        <v>0</v>
      </c>
      <c r="K14" s="323">
        <f t="shared" si="0"/>
        <v>0</v>
      </c>
    </row>
    <row r="15" spans="1:11" ht="15.75" x14ac:dyDescent="0.25">
      <c r="A15" s="1324"/>
      <c r="B15" s="579">
        <v>430000</v>
      </c>
      <c r="C15" s="580" t="s">
        <v>219</v>
      </c>
      <c r="D15" s="581"/>
      <c r="E15" s="581"/>
      <c r="F15" s="345"/>
      <c r="G15" s="582"/>
      <c r="H15" s="581"/>
      <c r="I15" s="345"/>
      <c r="J15" s="581"/>
      <c r="K15" s="583"/>
    </row>
    <row r="16" spans="1:11" ht="15.75" x14ac:dyDescent="0.25">
      <c r="A16" s="1324"/>
      <c r="B16" s="326">
        <v>430200</v>
      </c>
      <c r="C16" s="329" t="s">
        <v>363</v>
      </c>
      <c r="D16" s="318"/>
      <c r="E16" s="318"/>
      <c r="F16" s="319"/>
      <c r="G16" s="577"/>
      <c r="H16" s="318"/>
      <c r="I16" s="319"/>
      <c r="J16" s="318"/>
      <c r="K16" s="323">
        <f t="shared" ref="K16:K34" si="2">SUM(H16:J16)</f>
        <v>0</v>
      </c>
    </row>
    <row r="17" spans="1:11" ht="15.75" x14ac:dyDescent="0.25">
      <c r="A17" s="1324"/>
      <c r="B17" s="324"/>
      <c r="C17" s="325"/>
      <c r="D17" s="318"/>
      <c r="E17" s="318"/>
      <c r="F17" s="319"/>
      <c r="G17" s="577"/>
      <c r="H17" s="318"/>
      <c r="I17" s="319"/>
      <c r="J17" s="318"/>
      <c r="K17" s="323">
        <f t="shared" si="2"/>
        <v>0</v>
      </c>
    </row>
    <row r="18" spans="1:11" ht="15.75" x14ac:dyDescent="0.25">
      <c r="A18" s="1324"/>
      <c r="B18" s="324"/>
      <c r="C18" s="325"/>
      <c r="D18" s="318"/>
      <c r="E18" s="318"/>
      <c r="F18" s="330"/>
      <c r="G18" s="322"/>
      <c r="H18" s="318"/>
      <c r="I18" s="318"/>
      <c r="J18" s="318"/>
      <c r="K18" s="323">
        <f t="shared" si="2"/>
        <v>0</v>
      </c>
    </row>
    <row r="19" spans="1:11" ht="15.75" x14ac:dyDescent="0.25">
      <c r="A19" s="1324"/>
      <c r="B19" s="324"/>
      <c r="C19" s="325"/>
      <c r="D19" s="318"/>
      <c r="E19" s="318"/>
      <c r="F19" s="319"/>
      <c r="G19" s="577"/>
      <c r="H19" s="318"/>
      <c r="I19" s="319"/>
      <c r="J19" s="318"/>
      <c r="K19" s="323">
        <f t="shared" si="2"/>
        <v>0</v>
      </c>
    </row>
    <row r="20" spans="1:11" ht="15.75" x14ac:dyDescent="0.25">
      <c r="A20" s="1324"/>
      <c r="B20" s="316"/>
      <c r="C20" s="584"/>
      <c r="D20" s="318"/>
      <c r="E20" s="318"/>
      <c r="F20" s="319"/>
      <c r="G20" s="577"/>
      <c r="H20" s="318"/>
      <c r="I20" s="319"/>
      <c r="J20" s="318"/>
      <c r="K20" s="323">
        <f t="shared" si="2"/>
        <v>0</v>
      </c>
    </row>
    <row r="21" spans="1:11" ht="15.75" x14ac:dyDescent="0.25">
      <c r="A21" s="1324"/>
      <c r="B21" s="324"/>
      <c r="C21" s="325"/>
      <c r="D21" s="318"/>
      <c r="E21" s="318"/>
      <c r="F21" s="319"/>
      <c r="G21" s="577"/>
      <c r="H21" s="318"/>
      <c r="I21" s="319"/>
      <c r="J21" s="318"/>
      <c r="K21" s="323">
        <f t="shared" si="2"/>
        <v>0</v>
      </c>
    </row>
    <row r="22" spans="1:11" ht="15.75" x14ac:dyDescent="0.25">
      <c r="A22" s="1324"/>
      <c r="B22" s="324"/>
      <c r="C22" s="325"/>
      <c r="D22" s="318"/>
      <c r="E22" s="318"/>
      <c r="F22" s="319"/>
      <c r="G22" s="577"/>
      <c r="H22" s="318"/>
      <c r="I22" s="319"/>
      <c r="J22" s="318"/>
      <c r="K22" s="323">
        <f t="shared" si="2"/>
        <v>0</v>
      </c>
    </row>
    <row r="23" spans="1:11" ht="18" customHeight="1" x14ac:dyDescent="0.25">
      <c r="A23" s="1324"/>
      <c r="B23" s="324"/>
      <c r="C23" s="325"/>
      <c r="D23" s="318"/>
      <c r="E23" s="318"/>
      <c r="F23" s="319"/>
      <c r="G23" s="577"/>
      <c r="H23" s="318"/>
      <c r="I23" s="319"/>
      <c r="J23" s="318"/>
      <c r="K23" s="323">
        <f t="shared" si="2"/>
        <v>0</v>
      </c>
    </row>
    <row r="24" spans="1:11" ht="15.75" x14ac:dyDescent="0.25">
      <c r="A24" s="1324"/>
      <c r="B24" s="324"/>
      <c r="C24" s="325"/>
      <c r="D24" s="318"/>
      <c r="E24" s="318"/>
      <c r="F24" s="330"/>
      <c r="G24" s="322"/>
      <c r="H24" s="318"/>
      <c r="I24" s="318"/>
      <c r="J24" s="318"/>
      <c r="K24" s="323">
        <f t="shared" si="2"/>
        <v>0</v>
      </c>
    </row>
    <row r="25" spans="1:11" ht="15.75" x14ac:dyDescent="0.25">
      <c r="A25" s="1324"/>
      <c r="B25" s="585" t="s">
        <v>47</v>
      </c>
      <c r="C25" s="329" t="s">
        <v>364</v>
      </c>
      <c r="D25" s="322">
        <f t="shared" ref="D25:J25" si="3">SUM(D15:D24)</f>
        <v>0</v>
      </c>
      <c r="E25" s="322">
        <f t="shared" si="3"/>
        <v>0</v>
      </c>
      <c r="F25" s="586">
        <f t="shared" si="3"/>
        <v>0</v>
      </c>
      <c r="G25" s="322">
        <f t="shared" si="3"/>
        <v>0</v>
      </c>
      <c r="H25" s="322">
        <f t="shared" si="3"/>
        <v>0</v>
      </c>
      <c r="I25" s="322">
        <f t="shared" si="3"/>
        <v>0</v>
      </c>
      <c r="J25" s="322">
        <f t="shared" si="3"/>
        <v>0</v>
      </c>
      <c r="K25" s="323">
        <f>SUM(H25:J25)</f>
        <v>0</v>
      </c>
    </row>
    <row r="26" spans="1:11" ht="15.75" x14ac:dyDescent="0.25">
      <c r="A26" s="1324"/>
      <c r="B26" s="324"/>
      <c r="C26" s="325"/>
      <c r="D26" s="318"/>
      <c r="E26" s="318"/>
      <c r="F26" s="319"/>
      <c r="G26" s="577"/>
      <c r="H26" s="318"/>
      <c r="I26" s="319"/>
      <c r="J26" s="318"/>
      <c r="K26" s="323">
        <f t="shared" si="2"/>
        <v>0</v>
      </c>
    </row>
    <row r="27" spans="1:11" ht="15.75" x14ac:dyDescent="0.25">
      <c r="A27" s="1324"/>
      <c r="B27" s="324"/>
      <c r="C27" s="325"/>
      <c r="D27" s="318"/>
      <c r="E27" s="318"/>
      <c r="F27" s="318"/>
      <c r="G27" s="577"/>
      <c r="H27" s="318"/>
      <c r="I27" s="318"/>
      <c r="J27" s="318"/>
      <c r="K27" s="323">
        <f t="shared" si="2"/>
        <v>0</v>
      </c>
    </row>
    <row r="28" spans="1:11" ht="15.75" x14ac:dyDescent="0.25">
      <c r="A28" s="1324"/>
      <c r="B28" s="579">
        <v>520000</v>
      </c>
      <c r="C28" s="580" t="s">
        <v>273</v>
      </c>
      <c r="D28" s="318"/>
      <c r="E28" s="318"/>
      <c r="F28" s="319"/>
      <c r="G28" s="577"/>
      <c r="H28" s="318"/>
      <c r="I28" s="319"/>
      <c r="J28" s="318"/>
      <c r="K28" s="323">
        <f t="shared" si="2"/>
        <v>0</v>
      </c>
    </row>
    <row r="29" spans="1:11" ht="15.75" x14ac:dyDescent="0.25">
      <c r="A29" s="1324"/>
      <c r="B29" s="324">
        <v>521000</v>
      </c>
      <c r="C29" s="325" t="s">
        <v>365</v>
      </c>
      <c r="D29" s="318"/>
      <c r="E29" s="318"/>
      <c r="F29" s="319"/>
      <c r="G29" s="577"/>
      <c r="H29" s="318"/>
      <c r="I29" s="319"/>
      <c r="J29" s="318"/>
      <c r="K29" s="323">
        <f t="shared" si="2"/>
        <v>0</v>
      </c>
    </row>
    <row r="30" spans="1:11" ht="15.75" x14ac:dyDescent="0.25">
      <c r="A30" s="1324"/>
      <c r="B30" s="334"/>
      <c r="C30" s="587"/>
      <c r="D30" s="318"/>
      <c r="E30" s="318"/>
      <c r="F30" s="319"/>
      <c r="G30" s="577"/>
      <c r="H30" s="318"/>
      <c r="I30" s="319"/>
      <c r="J30" s="318"/>
      <c r="K30" s="323">
        <f t="shared" si="2"/>
        <v>0</v>
      </c>
    </row>
    <row r="31" spans="1:11" ht="15.75" x14ac:dyDescent="0.25">
      <c r="A31" s="1324"/>
      <c r="B31" s="334"/>
      <c r="C31" s="587"/>
      <c r="D31" s="318"/>
      <c r="E31" s="318"/>
      <c r="F31" s="319"/>
      <c r="G31" s="577"/>
      <c r="H31" s="318"/>
      <c r="I31" s="319"/>
      <c r="J31" s="318"/>
      <c r="K31" s="323">
        <f t="shared" si="2"/>
        <v>0</v>
      </c>
    </row>
    <row r="32" spans="1:11" ht="15.75" x14ac:dyDescent="0.25">
      <c r="A32" s="1324"/>
      <c r="B32" s="326"/>
      <c r="C32" s="329"/>
      <c r="D32" s="318"/>
      <c r="E32" s="322"/>
      <c r="F32" s="319"/>
      <c r="G32" s="577"/>
      <c r="H32" s="318"/>
      <c r="I32" s="319"/>
      <c r="J32" s="318"/>
      <c r="K32" s="323">
        <f t="shared" si="2"/>
        <v>0</v>
      </c>
    </row>
    <row r="33" spans="1:11" ht="15.75" x14ac:dyDescent="0.25">
      <c r="A33" s="1324"/>
      <c r="B33" s="326"/>
      <c r="C33" s="329"/>
      <c r="D33" s="318"/>
      <c r="E33" s="318"/>
      <c r="F33" s="330"/>
      <c r="G33" s="322"/>
      <c r="H33" s="318"/>
      <c r="I33" s="318"/>
      <c r="J33" s="318"/>
      <c r="K33" s="323">
        <f t="shared" si="2"/>
        <v>0</v>
      </c>
    </row>
    <row r="34" spans="1:11" ht="15.75" x14ac:dyDescent="0.25">
      <c r="A34" s="1324"/>
      <c r="B34" s="585" t="s">
        <v>47</v>
      </c>
      <c r="C34" s="329" t="s">
        <v>364</v>
      </c>
      <c r="D34" s="322">
        <f t="shared" ref="D34:J34" si="4">SUM(D28:D33)</f>
        <v>0</v>
      </c>
      <c r="E34" s="322">
        <f t="shared" si="4"/>
        <v>0</v>
      </c>
      <c r="F34" s="586">
        <f t="shared" si="4"/>
        <v>0</v>
      </c>
      <c r="G34" s="322">
        <f t="shared" si="4"/>
        <v>0</v>
      </c>
      <c r="H34" s="322">
        <f t="shared" si="4"/>
        <v>0</v>
      </c>
      <c r="I34" s="322">
        <f t="shared" si="4"/>
        <v>0</v>
      </c>
      <c r="J34" s="322">
        <f t="shared" si="4"/>
        <v>0</v>
      </c>
      <c r="K34" s="323">
        <f t="shared" si="2"/>
        <v>0</v>
      </c>
    </row>
    <row r="35" spans="1:11" ht="16.5" thickBot="1" x14ac:dyDescent="0.3">
      <c r="A35" s="1324"/>
      <c r="B35" s="1325" t="s">
        <v>366</v>
      </c>
      <c r="C35" s="1326"/>
      <c r="D35" s="533">
        <f>D14+D25+D34</f>
        <v>0</v>
      </c>
      <c r="E35" s="533">
        <f>E14+E25+E34</f>
        <v>0</v>
      </c>
      <c r="F35" s="588">
        <f>E14+E25+E34</f>
        <v>0</v>
      </c>
      <c r="G35" s="533">
        <f>G14+G25+G34</f>
        <v>0</v>
      </c>
      <c r="H35" s="533">
        <f>H14+H25+H34</f>
        <v>0</v>
      </c>
      <c r="I35" s="533">
        <f>I14+I25+I34</f>
        <v>0</v>
      </c>
      <c r="J35" s="533">
        <f>J14+J25+J34</f>
        <v>0</v>
      </c>
      <c r="K35" s="589">
        <f>K14+K25+K34</f>
        <v>0</v>
      </c>
    </row>
    <row r="36" spans="1:11" ht="16.5" thickTop="1" x14ac:dyDescent="0.25">
      <c r="A36" s="1324"/>
      <c r="B36" s="342" t="s">
        <v>367</v>
      </c>
      <c r="C36" s="341"/>
      <c r="D36" s="343"/>
      <c r="E36" s="344"/>
      <c r="F36" s="344"/>
      <c r="G36" s="343"/>
      <c r="H36" s="344"/>
      <c r="I36" s="344"/>
      <c r="J36" s="344"/>
      <c r="K36" s="345"/>
    </row>
    <row r="37" spans="1:11" x14ac:dyDescent="0.2">
      <c r="A37" s="17"/>
      <c r="B37" s="18"/>
      <c r="C37" s="17"/>
      <c r="D37" s="19"/>
      <c r="E37" s="20"/>
      <c r="F37" s="20"/>
      <c r="G37" s="19"/>
      <c r="H37" s="20"/>
      <c r="I37" s="20"/>
      <c r="J37" s="20"/>
      <c r="K37" s="21"/>
    </row>
    <row r="38" spans="1:11" x14ac:dyDescent="0.2">
      <c r="A38" s="17"/>
      <c r="B38" s="18"/>
      <c r="C38" s="17"/>
      <c r="D38" s="19"/>
      <c r="E38" s="20"/>
      <c r="F38" s="20"/>
      <c r="G38" s="19"/>
      <c r="H38" s="20"/>
      <c r="I38" s="20"/>
      <c r="J38" s="20"/>
      <c r="K38" s="21"/>
    </row>
    <row r="39" spans="1:11" x14ac:dyDescent="0.2">
      <c r="A39" s="17"/>
      <c r="B39" s="18"/>
      <c r="C39" s="17"/>
      <c r="D39" s="19"/>
      <c r="E39" s="20"/>
      <c r="F39" s="20"/>
      <c r="G39" s="19"/>
      <c r="H39" s="20"/>
      <c r="I39" s="20"/>
      <c r="J39" s="20"/>
      <c r="K39" s="21"/>
    </row>
    <row r="40" spans="1:11" x14ac:dyDescent="0.2">
      <c r="A40" s="17"/>
      <c r="B40" s="18"/>
      <c r="C40" s="17"/>
      <c r="D40" s="19"/>
      <c r="E40" s="20"/>
      <c r="F40" s="20"/>
      <c r="G40" s="19"/>
      <c r="H40" s="20"/>
      <c r="I40" s="20"/>
      <c r="J40" s="20"/>
      <c r="K40" s="21"/>
    </row>
    <row r="41" spans="1:11" x14ac:dyDescent="0.2">
      <c r="A41" s="17"/>
      <c r="B41" s="17"/>
      <c r="C41" s="17"/>
      <c r="D41" s="19"/>
      <c r="E41" s="21"/>
      <c r="F41" s="21"/>
      <c r="G41" s="19"/>
      <c r="H41" s="21"/>
      <c r="I41" s="21"/>
      <c r="J41" s="21"/>
      <c r="K41" s="21"/>
    </row>
    <row r="42" spans="1:11" x14ac:dyDescent="0.2">
      <c r="A42" s="17"/>
      <c r="B42" s="17"/>
      <c r="C42" s="17"/>
      <c r="D42" s="17"/>
      <c r="E42" s="17"/>
      <c r="F42" s="17"/>
      <c r="G42" s="17"/>
      <c r="H42" s="17"/>
      <c r="I42" s="17"/>
      <c r="J42" s="17"/>
      <c r="K42" s="17"/>
    </row>
  </sheetData>
  <mergeCells count="2">
    <mergeCell ref="A2:A36"/>
    <mergeCell ref="B35:C35"/>
  </mergeCells>
  <phoneticPr fontId="0" type="noConversion"/>
  <pageMargins left="0.5" right="0.5" top="0" bottom="0" header="0.5" footer="0.5"/>
  <pageSetup paperSize="5"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D73"/>
  <sheetViews>
    <sheetView showGridLines="0" zoomScaleNormal="100" workbookViewId="0">
      <pane xSplit="1" ySplit="8" topLeftCell="B55" activePane="bottomRight" state="frozen"/>
      <selection pane="topRight" activeCell="B1" sqref="B1"/>
      <selection pane="bottomLeft" activeCell="A9" sqref="A9"/>
      <selection pane="bottomRight" activeCell="N20" sqref="N20"/>
    </sheetView>
  </sheetViews>
  <sheetFormatPr defaultColWidth="6.77734375" defaultRowHeight="15" x14ac:dyDescent="0.2"/>
  <cols>
    <col min="1" max="1" width="9.109375" customWidth="1"/>
    <col min="2" max="2" width="35.5546875" customWidth="1"/>
    <col min="3" max="4" width="17.77734375" customWidth="1"/>
  </cols>
  <sheetData>
    <row r="1" spans="1:4" ht="16.5" thickBot="1" x14ac:dyDescent="0.3">
      <c r="A1" s="534"/>
      <c r="B1" s="100"/>
      <c r="C1" s="100"/>
      <c r="D1" s="100"/>
    </row>
    <row r="2" spans="1:4" ht="15.75" x14ac:dyDescent="0.25">
      <c r="A2" s="491" t="s">
        <v>332</v>
      </c>
      <c r="B2" s="492"/>
      <c r="C2" s="492"/>
      <c r="D2" s="493"/>
    </row>
    <row r="3" spans="1:4" ht="16.5" thickBot="1" x14ac:dyDescent="0.3">
      <c r="A3" s="494" t="s">
        <v>333</v>
      </c>
      <c r="B3" s="495"/>
      <c r="C3" s="495"/>
      <c r="D3" s="496"/>
    </row>
    <row r="4" spans="1:4" ht="15.75" x14ac:dyDescent="0.25">
      <c r="A4" s="604" t="s">
        <v>144</v>
      </c>
      <c r="B4" s="605"/>
      <c r="C4" s="254"/>
      <c r="D4" s="260"/>
    </row>
    <row r="5" spans="1:4" ht="15.75" x14ac:dyDescent="0.25">
      <c r="A5" s="606" t="s">
        <v>146</v>
      </c>
      <c r="B5" s="301" t="s">
        <v>284</v>
      </c>
      <c r="C5" s="261" t="str">
        <f>'Page 25-Road Rev'!C5</f>
        <v>County of: ________________</v>
      </c>
      <c r="D5" s="269"/>
    </row>
    <row r="6" spans="1:4" ht="15.75" x14ac:dyDescent="0.25">
      <c r="A6" s="607" t="s">
        <v>149</v>
      </c>
      <c r="B6" s="502">
        <v>2180</v>
      </c>
      <c r="C6" s="609" t="str">
        <f>'Page 25-Road Rev'!C6</f>
        <v>Fiscal Year: _____________</v>
      </c>
      <c r="D6" s="299"/>
    </row>
    <row r="7" spans="1:4" ht="15.75" x14ac:dyDescent="0.25">
      <c r="A7" s="610" t="s">
        <v>156</v>
      </c>
      <c r="B7" s="611"/>
      <c r="C7" s="591" t="s">
        <v>337</v>
      </c>
      <c r="D7" s="592" t="s">
        <v>162</v>
      </c>
    </row>
    <row r="8" spans="1:4" ht="15.75" x14ac:dyDescent="0.25">
      <c r="A8" s="612" t="s">
        <v>163</v>
      </c>
      <c r="B8" s="373" t="s">
        <v>156</v>
      </c>
      <c r="C8" s="405" t="s">
        <v>166</v>
      </c>
      <c r="D8" s="594" t="s">
        <v>165</v>
      </c>
    </row>
    <row r="9" spans="1:4" ht="15.75" x14ac:dyDescent="0.25">
      <c r="A9" s="512">
        <v>310000</v>
      </c>
      <c r="B9" s="513" t="s">
        <v>338</v>
      </c>
      <c r="C9" s="613"/>
      <c r="D9" s="614"/>
    </row>
    <row r="10" spans="1:4" ht="15.75" x14ac:dyDescent="0.25">
      <c r="A10" s="516">
        <v>312000</v>
      </c>
      <c r="B10" s="517" t="s">
        <v>339</v>
      </c>
      <c r="C10" s="310"/>
      <c r="D10" s="518"/>
    </row>
    <row r="11" spans="1:4" ht="15.75" x14ac:dyDescent="0.25">
      <c r="A11" s="519">
        <v>314140</v>
      </c>
      <c r="B11" s="171" t="s">
        <v>371</v>
      </c>
      <c r="C11" s="615"/>
      <c r="D11" s="521"/>
    </row>
    <row r="12" spans="1:4" ht="15.75" x14ac:dyDescent="0.25">
      <c r="A12" s="519">
        <v>314200</v>
      </c>
      <c r="B12" s="171" t="s">
        <v>45</v>
      </c>
      <c r="C12" s="520"/>
      <c r="D12" s="521"/>
    </row>
    <row r="13" spans="1:4" ht="15.75" x14ac:dyDescent="0.25">
      <c r="A13" s="105">
        <v>316100</v>
      </c>
      <c r="B13" s="176" t="s">
        <v>46</v>
      </c>
      <c r="C13" s="520"/>
      <c r="D13" s="521"/>
    </row>
    <row r="14" spans="1:4" ht="15.75" x14ac:dyDescent="0.25">
      <c r="A14" s="519"/>
      <c r="B14" s="171"/>
      <c r="C14" s="520"/>
      <c r="D14" s="521"/>
    </row>
    <row r="15" spans="1:4" ht="15.75" x14ac:dyDescent="0.25">
      <c r="A15" s="452" t="s">
        <v>47</v>
      </c>
      <c r="B15" s="171" t="s">
        <v>372</v>
      </c>
      <c r="C15" s="520">
        <f>SUM(C10:C14)</f>
        <v>0</v>
      </c>
      <c r="D15" s="521">
        <f>SUM(D10:D14)</f>
        <v>0</v>
      </c>
    </row>
    <row r="16" spans="1:4" ht="15.75" x14ac:dyDescent="0.25">
      <c r="A16" s="595" t="s">
        <v>341</v>
      </c>
      <c r="B16" s="596"/>
      <c r="C16" s="528"/>
      <c r="D16" s="529"/>
    </row>
    <row r="17" spans="1:4" ht="15.75" x14ac:dyDescent="0.25">
      <c r="A17" s="597">
        <v>320000</v>
      </c>
      <c r="B17" s="598" t="s">
        <v>342</v>
      </c>
      <c r="C17" s="303"/>
      <c r="D17" s="599"/>
    </row>
    <row r="18" spans="1:4" ht="15.75" x14ac:dyDescent="0.25">
      <c r="A18" s="516"/>
      <c r="B18" s="517"/>
      <c r="C18" s="310"/>
      <c r="D18" s="518"/>
    </row>
    <row r="19" spans="1:4" ht="15.75" x14ac:dyDescent="0.25">
      <c r="A19" s="519"/>
      <c r="B19" s="171"/>
      <c r="C19" s="520"/>
      <c r="D19" s="521"/>
    </row>
    <row r="20" spans="1:4" ht="15.75" x14ac:dyDescent="0.25">
      <c r="A20" s="519"/>
      <c r="B20" s="171"/>
      <c r="C20" s="520"/>
      <c r="D20" s="521"/>
    </row>
    <row r="21" spans="1:4" ht="15.75" x14ac:dyDescent="0.25">
      <c r="A21" s="452"/>
      <c r="B21" s="171"/>
      <c r="C21" s="520"/>
      <c r="D21" s="521"/>
    </row>
    <row r="22" spans="1:4" ht="15.75" x14ac:dyDescent="0.25">
      <c r="A22" s="454" t="s">
        <v>47</v>
      </c>
      <c r="B22" s="171" t="s">
        <v>373</v>
      </c>
      <c r="C22" s="520">
        <f>SUM(C18:C21)</f>
        <v>0</v>
      </c>
      <c r="D22" s="521">
        <f>SUM(D18:D21)</f>
        <v>0</v>
      </c>
    </row>
    <row r="23" spans="1:4" ht="15.75" x14ac:dyDescent="0.25">
      <c r="A23" s="527">
        <v>330000</v>
      </c>
      <c r="B23" s="182" t="s">
        <v>59</v>
      </c>
      <c r="C23" s="528"/>
      <c r="D23" s="529"/>
    </row>
    <row r="24" spans="1:4" ht="15.75" x14ac:dyDescent="0.25">
      <c r="A24" s="600">
        <v>334000</v>
      </c>
      <c r="B24" s="601" t="s">
        <v>374</v>
      </c>
      <c r="C24" s="581"/>
      <c r="D24" s="602"/>
    </row>
    <row r="25" spans="1:4" ht="15.75" x14ac:dyDescent="0.25">
      <c r="A25" s="184">
        <v>90</v>
      </c>
      <c r="B25" s="187" t="s">
        <v>375</v>
      </c>
      <c r="C25" s="318"/>
      <c r="D25" s="335"/>
    </row>
    <row r="26" spans="1:4" ht="15.75" x14ac:dyDescent="0.25">
      <c r="A26" s="519"/>
      <c r="B26" s="171"/>
      <c r="C26" s="520"/>
      <c r="D26" s="521"/>
    </row>
    <row r="27" spans="1:4" ht="15.75" x14ac:dyDescent="0.25">
      <c r="A27" s="531">
        <v>335000</v>
      </c>
      <c r="B27" s="182" t="s">
        <v>66</v>
      </c>
      <c r="C27" s="520"/>
      <c r="D27" s="521"/>
    </row>
    <row r="28" spans="1:4" ht="15.75" x14ac:dyDescent="0.25">
      <c r="A28" s="184">
        <v>65</v>
      </c>
      <c r="B28" s="187" t="s">
        <v>69</v>
      </c>
      <c r="C28" s="520"/>
      <c r="D28" s="521"/>
    </row>
    <row r="29" spans="1:4" ht="15.75" x14ac:dyDescent="0.25">
      <c r="A29" s="519">
        <v>95</v>
      </c>
      <c r="B29" s="171" t="s">
        <v>71</v>
      </c>
      <c r="C29" s="619"/>
      <c r="D29" s="620"/>
    </row>
    <row r="30" spans="1:4" ht="15.75" x14ac:dyDescent="0.25">
      <c r="A30" s="519">
        <v>210</v>
      </c>
      <c r="B30" s="171" t="s">
        <v>75</v>
      </c>
      <c r="C30" s="318"/>
      <c r="D30" s="335"/>
    </row>
    <row r="31" spans="1:4" ht="15.75" x14ac:dyDescent="0.25">
      <c r="A31" s="519">
        <v>230</v>
      </c>
      <c r="B31" s="171" t="s">
        <v>76</v>
      </c>
      <c r="C31" s="520"/>
      <c r="D31" s="521"/>
    </row>
    <row r="32" spans="1:4" ht="15.75" x14ac:dyDescent="0.25">
      <c r="A32" s="452"/>
      <c r="B32" s="171"/>
      <c r="C32" s="520"/>
      <c r="D32" s="521"/>
    </row>
    <row r="33" spans="1:4" ht="15.75" x14ac:dyDescent="0.25">
      <c r="A33" s="454" t="s">
        <v>47</v>
      </c>
      <c r="B33" s="171" t="s">
        <v>376</v>
      </c>
      <c r="C33" s="520">
        <f>SUM(C24:C32)</f>
        <v>0</v>
      </c>
      <c r="D33" s="521">
        <f>SUM(D24:D32)</f>
        <v>0</v>
      </c>
    </row>
    <row r="34" spans="1:4" ht="15.75" x14ac:dyDescent="0.25">
      <c r="A34" s="452"/>
      <c r="B34" s="171"/>
      <c r="C34" s="520"/>
      <c r="D34" s="521"/>
    </row>
    <row r="35" spans="1:4" ht="15.75" x14ac:dyDescent="0.25">
      <c r="A35" s="527">
        <v>340000</v>
      </c>
      <c r="B35" s="182" t="s">
        <v>83</v>
      </c>
      <c r="C35" s="528"/>
      <c r="D35" s="529"/>
    </row>
    <row r="36" spans="1:4" ht="15.75" x14ac:dyDescent="0.25">
      <c r="A36" s="184"/>
      <c r="B36" s="187"/>
      <c r="C36" s="318"/>
      <c r="D36" s="335"/>
    </row>
    <row r="37" spans="1:4" ht="15.75" x14ac:dyDescent="0.25">
      <c r="A37" s="452"/>
      <c r="B37" s="171" t="s">
        <v>377</v>
      </c>
      <c r="C37" s="520"/>
      <c r="D37" s="521"/>
    </row>
    <row r="38" spans="1:4" ht="15.75" x14ac:dyDescent="0.25">
      <c r="A38" s="452"/>
      <c r="B38" s="171"/>
      <c r="C38" s="520"/>
      <c r="D38" s="521"/>
    </row>
    <row r="39" spans="1:4" ht="15.75" x14ac:dyDescent="0.25">
      <c r="A39" s="454" t="s">
        <v>47</v>
      </c>
      <c r="B39" s="171" t="s">
        <v>378</v>
      </c>
      <c r="C39" s="520">
        <f>SUM(C36:C38)</f>
        <v>0</v>
      </c>
      <c r="D39" s="521">
        <f>SUM(D36:D38)</f>
        <v>0</v>
      </c>
    </row>
    <row r="40" spans="1:4" ht="15.75" x14ac:dyDescent="0.25">
      <c r="A40" s="527"/>
      <c r="B40" s="179"/>
      <c r="C40" s="528"/>
      <c r="D40" s="529"/>
    </row>
    <row r="41" spans="1:4" ht="15.75" x14ac:dyDescent="0.25">
      <c r="A41" s="527">
        <v>350000</v>
      </c>
      <c r="B41" s="182" t="s">
        <v>116</v>
      </c>
      <c r="C41" s="528"/>
      <c r="D41" s="529"/>
    </row>
    <row r="42" spans="1:4" ht="15.75" x14ac:dyDescent="0.25">
      <c r="A42" s="527"/>
      <c r="B42" s="179" t="s">
        <v>122</v>
      </c>
      <c r="C42" s="528"/>
      <c r="D42" s="529"/>
    </row>
    <row r="43" spans="1:4" ht="15.75" x14ac:dyDescent="0.25">
      <c r="A43" s="527"/>
      <c r="B43" s="179" t="s">
        <v>379</v>
      </c>
      <c r="C43" s="528"/>
      <c r="D43" s="529"/>
    </row>
    <row r="44" spans="1:4" ht="15.75" x14ac:dyDescent="0.25">
      <c r="A44" s="454" t="s">
        <v>47</v>
      </c>
      <c r="B44" s="171" t="s">
        <v>376</v>
      </c>
      <c r="C44" s="520">
        <f>SUM(C41:C43)</f>
        <v>0</v>
      </c>
      <c r="D44" s="520">
        <f>SUM(D41:D43)</f>
        <v>0</v>
      </c>
    </row>
    <row r="45" spans="1:4" ht="15.75" x14ac:dyDescent="0.25">
      <c r="A45" s="527"/>
      <c r="B45" s="179"/>
      <c r="C45" s="528"/>
      <c r="D45" s="529"/>
    </row>
    <row r="46" spans="1:4" ht="15.75" x14ac:dyDescent="0.25">
      <c r="A46" s="527">
        <v>360000</v>
      </c>
      <c r="B46" s="182" t="s">
        <v>125</v>
      </c>
      <c r="C46" s="528"/>
      <c r="D46" s="529"/>
    </row>
    <row r="47" spans="1:4" ht="15.75" x14ac:dyDescent="0.25">
      <c r="A47" s="184">
        <v>361000</v>
      </c>
      <c r="B47" s="187" t="s">
        <v>126</v>
      </c>
      <c r="C47" s="318"/>
      <c r="D47" s="335"/>
    </row>
    <row r="48" spans="1:4" ht="12.95" customHeight="1" x14ac:dyDescent="0.25">
      <c r="A48" s="519">
        <v>362000</v>
      </c>
      <c r="B48" s="171" t="s">
        <v>124</v>
      </c>
      <c r="C48" s="520"/>
      <c r="D48" s="521"/>
    </row>
    <row r="49" spans="1:4" ht="12.95" customHeight="1" x14ac:dyDescent="0.25">
      <c r="A49" s="519"/>
      <c r="B49" s="171"/>
      <c r="C49" s="520"/>
      <c r="D49" s="521"/>
    </row>
    <row r="50" spans="1:4" ht="15.75" x14ac:dyDescent="0.25">
      <c r="A50" s="452"/>
      <c r="B50" s="171"/>
      <c r="C50" s="520"/>
      <c r="D50" s="521"/>
    </row>
    <row r="51" spans="1:4" ht="15.75" x14ac:dyDescent="0.25">
      <c r="A51" s="452" t="s">
        <v>47</v>
      </c>
      <c r="B51" s="171" t="s">
        <v>380</v>
      </c>
      <c r="C51" s="520">
        <f>SUM(C47:C50)</f>
        <v>0</v>
      </c>
      <c r="D51" s="521">
        <f>SUM(D47:D50)</f>
        <v>0</v>
      </c>
    </row>
    <row r="52" spans="1:4" ht="15.75" x14ac:dyDescent="0.25">
      <c r="A52" s="527">
        <v>370000</v>
      </c>
      <c r="B52" s="182" t="s">
        <v>353</v>
      </c>
      <c r="C52" s="528"/>
      <c r="D52" s="529"/>
    </row>
    <row r="53" spans="1:4" ht="15.75" x14ac:dyDescent="0.25">
      <c r="A53" s="184">
        <v>371010</v>
      </c>
      <c r="B53" s="187" t="s">
        <v>354</v>
      </c>
      <c r="C53" s="318"/>
      <c r="D53" s="335"/>
    </row>
    <row r="54" spans="1:4" ht="15.75" x14ac:dyDescent="0.25">
      <c r="A54" s="184"/>
      <c r="B54" s="187"/>
      <c r="C54" s="318"/>
      <c r="D54" s="335"/>
    </row>
    <row r="55" spans="1:4" ht="15.75" x14ac:dyDescent="0.25">
      <c r="A55" s="454" t="s">
        <v>47</v>
      </c>
      <c r="B55" s="171" t="s">
        <v>381</v>
      </c>
      <c r="C55" s="520">
        <f>SUM(C52:C54)</f>
        <v>0</v>
      </c>
      <c r="D55" s="521">
        <f>SUM(D52:D54)</f>
        <v>0</v>
      </c>
    </row>
    <row r="56" spans="1:4" ht="15.75" x14ac:dyDescent="0.25">
      <c r="A56" s="184"/>
      <c r="B56" s="187"/>
      <c r="C56" s="318"/>
      <c r="D56" s="335"/>
    </row>
    <row r="57" spans="1:4" ht="15.75" x14ac:dyDescent="0.25">
      <c r="A57" s="616">
        <v>380000</v>
      </c>
      <c r="B57" s="185" t="s">
        <v>133</v>
      </c>
      <c r="C57" s="318"/>
      <c r="D57" s="335"/>
    </row>
    <row r="58" spans="1:4" ht="15.75" x14ac:dyDescent="0.25">
      <c r="A58" s="184">
        <v>383000</v>
      </c>
      <c r="B58" s="187" t="s">
        <v>356</v>
      </c>
      <c r="C58" s="318"/>
      <c r="D58" s="335"/>
    </row>
    <row r="59" spans="1:4" ht="15.75" x14ac:dyDescent="0.25">
      <c r="A59" s="184"/>
      <c r="B59" s="187"/>
      <c r="C59" s="318"/>
      <c r="D59" s="335"/>
    </row>
    <row r="60" spans="1:4" ht="15.75" x14ac:dyDescent="0.25">
      <c r="A60" s="452"/>
      <c r="B60" s="171"/>
      <c r="C60" s="520"/>
      <c r="D60" s="521"/>
    </row>
    <row r="61" spans="1:4" ht="15.75" x14ac:dyDescent="0.25">
      <c r="A61" s="454" t="s">
        <v>47</v>
      </c>
      <c r="B61" s="171" t="s">
        <v>381</v>
      </c>
      <c r="C61" s="520">
        <f>SUM(C57:C60)</f>
        <v>0</v>
      </c>
      <c r="D61" s="521">
        <f>SUM(D57:D60)</f>
        <v>0</v>
      </c>
    </row>
    <row r="62" spans="1:4" ht="16.5" thickBot="1" x14ac:dyDescent="0.3">
      <c r="A62" s="454" t="s">
        <v>382</v>
      </c>
      <c r="B62" s="455"/>
      <c r="C62" s="533">
        <f>SUM(+C15+C22+C33+C39+C44+C51+C55+C61)</f>
        <v>0</v>
      </c>
      <c r="D62" s="617">
        <f>SUM(+D15+D22+D33+D39+C44+D51+D55+D61)</f>
        <v>0</v>
      </c>
    </row>
    <row r="63" spans="1:4" ht="16.5" customHeight="1" thickTop="1" x14ac:dyDescent="0.2">
      <c r="A63" s="1327" t="s">
        <v>358</v>
      </c>
      <c r="B63" s="1327"/>
      <c r="C63" s="1327"/>
      <c r="D63" s="1327"/>
    </row>
    <row r="64" spans="1:4" ht="15.75" x14ac:dyDescent="0.25">
      <c r="A64" s="618"/>
      <c r="B64" s="202" t="s">
        <v>383</v>
      </c>
      <c r="C64" s="618"/>
      <c r="D64" s="618"/>
    </row>
    <row r="65" spans="1:4" ht="15.75" x14ac:dyDescent="0.25">
      <c r="A65" s="30"/>
      <c r="B65" s="31"/>
      <c r="C65" s="31"/>
      <c r="D65" s="31"/>
    </row>
    <row r="66" spans="1:4" ht="15.75" x14ac:dyDescent="0.25">
      <c r="A66" s="32"/>
      <c r="B66" s="32"/>
      <c r="C66" s="32"/>
      <c r="D66" s="32"/>
    </row>
    <row r="67" spans="1:4" ht="15.75" x14ac:dyDescent="0.25">
      <c r="A67" s="32"/>
      <c r="B67" s="32"/>
      <c r="C67" s="32"/>
      <c r="D67" s="32"/>
    </row>
    <row r="68" spans="1:4" ht="15.75" x14ac:dyDescent="0.25">
      <c r="A68" s="32"/>
      <c r="B68" s="32"/>
      <c r="C68" s="32"/>
      <c r="D68" s="32"/>
    </row>
    <row r="69" spans="1:4" ht="15.75" x14ac:dyDescent="0.25">
      <c r="A69" s="32"/>
      <c r="B69" s="32"/>
      <c r="C69" s="32"/>
      <c r="D69" s="32"/>
    </row>
    <row r="70" spans="1:4" ht="15.75" x14ac:dyDescent="0.25">
      <c r="A70" s="32"/>
      <c r="B70" s="32"/>
      <c r="C70" s="32"/>
      <c r="D70" s="32"/>
    </row>
    <row r="71" spans="1:4" ht="15.75" x14ac:dyDescent="0.25">
      <c r="A71" s="32"/>
      <c r="B71" s="32"/>
      <c r="C71" s="32"/>
      <c r="D71" s="32"/>
    </row>
    <row r="72" spans="1:4" ht="15.75" x14ac:dyDescent="0.25">
      <c r="A72" s="32"/>
      <c r="B72" s="32"/>
      <c r="C72" s="32"/>
      <c r="D72" s="32"/>
    </row>
    <row r="73" spans="1:4" ht="15.75" x14ac:dyDescent="0.25">
      <c r="A73" s="32"/>
      <c r="B73" s="32"/>
      <c r="C73" s="32"/>
      <c r="D73" s="32"/>
    </row>
  </sheetData>
  <mergeCells count="1">
    <mergeCell ref="A63:D63"/>
  </mergeCells>
  <phoneticPr fontId="0" type="noConversion"/>
  <pageMargins left="0.5" right="0.5" top="0" bottom="0" header="0.5" footer="0.5"/>
  <pageSetup paperSize="5" scale="94"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K45"/>
  <sheetViews>
    <sheetView showGridLines="0" zoomScaleNormal="100" workbookViewId="0">
      <pane xSplit="2" ySplit="7" topLeftCell="C42" activePane="bottomRight" state="frozen"/>
      <selection pane="topRight" activeCell="C1" sqref="C1"/>
      <selection pane="bottomLeft" activeCell="A8" sqref="A8"/>
      <selection pane="bottomRight" activeCell="Q18" sqref="Q18"/>
    </sheetView>
  </sheetViews>
  <sheetFormatPr defaultColWidth="6.77734375" defaultRowHeight="15" x14ac:dyDescent="0.2"/>
  <cols>
    <col min="1" max="1" width="2.77734375" customWidth="1"/>
    <col min="2" max="2" width="9.33203125" customWidth="1"/>
    <col min="3" max="3" width="33.5546875" customWidth="1"/>
    <col min="4" max="10" width="10.6640625" customWidth="1"/>
    <col min="11" max="11" width="15.77734375" customWidth="1"/>
    <col min="12" max="13" width="0" hidden="1" customWidth="1"/>
  </cols>
  <sheetData>
    <row r="1" spans="1:11" ht="15.75" x14ac:dyDescent="0.25">
      <c r="A1" s="534"/>
      <c r="B1" s="347"/>
      <c r="C1" s="621"/>
      <c r="D1" s="621"/>
      <c r="E1" s="621"/>
      <c r="F1" s="621"/>
      <c r="G1" s="621"/>
      <c r="H1" s="621"/>
      <c r="I1" s="621"/>
      <c r="J1" s="621"/>
      <c r="K1" s="621"/>
    </row>
    <row r="2" spans="1:11" ht="15.75" x14ac:dyDescent="0.25">
      <c r="A2" s="1328" t="s">
        <v>384</v>
      </c>
      <c r="B2" s="277" t="s">
        <v>144</v>
      </c>
      <c r="C2" s="278"/>
      <c r="D2" s="622" t="s">
        <v>145</v>
      </c>
      <c r="E2" s="623"/>
      <c r="F2" s="624"/>
      <c r="G2" s="625" t="str">
        <f>'Page 29-Dist Ct rev'!C5</f>
        <v>County of: ________________</v>
      </c>
      <c r="H2" s="626"/>
      <c r="I2" s="626"/>
      <c r="J2" s="627"/>
      <c r="K2" s="628"/>
    </row>
    <row r="3" spans="1:11" ht="15.75" x14ac:dyDescent="0.25">
      <c r="A3" s="1316"/>
      <c r="B3" s="261" t="s">
        <v>146</v>
      </c>
      <c r="C3" s="301" t="s">
        <v>385</v>
      </c>
      <c r="D3" s="263" t="s">
        <v>148</v>
      </c>
      <c r="E3" s="264"/>
      <c r="F3" s="265"/>
      <c r="G3" s="266" t="str">
        <f>'Page 29-Dist Ct rev'!C6</f>
        <v>Fiscal Year: _____________</v>
      </c>
      <c r="H3" s="268"/>
      <c r="I3" s="629"/>
      <c r="J3" s="268"/>
      <c r="K3" s="630"/>
    </row>
    <row r="4" spans="1:11" ht="15.75" x14ac:dyDescent="0.25">
      <c r="A4" s="1316"/>
      <c r="B4" s="270" t="s">
        <v>149</v>
      </c>
      <c r="C4" s="309">
        <v>2180</v>
      </c>
      <c r="D4" s="272" t="s">
        <v>151</v>
      </c>
      <c r="E4" s="268"/>
      <c r="F4" s="273"/>
      <c r="G4" s="274"/>
      <c r="H4" s="267"/>
      <c r="I4" s="267"/>
      <c r="J4" s="268"/>
      <c r="K4" s="631"/>
    </row>
    <row r="5" spans="1:11" ht="15.75" x14ac:dyDescent="0.25">
      <c r="A5" s="1316"/>
      <c r="B5" s="277"/>
      <c r="C5" s="278"/>
      <c r="D5" s="279" t="s">
        <v>152</v>
      </c>
      <c r="E5" s="280" t="s">
        <v>152</v>
      </c>
      <c r="F5" s="281" t="s">
        <v>152</v>
      </c>
      <c r="G5" s="282"/>
      <c r="H5" s="283" t="s">
        <v>153</v>
      </c>
      <c r="I5" s="284" t="s">
        <v>154</v>
      </c>
      <c r="J5" s="283" t="s">
        <v>155</v>
      </c>
      <c r="K5" s="286"/>
    </row>
    <row r="6" spans="1:11" ht="15.75" x14ac:dyDescent="0.25">
      <c r="A6" s="1316"/>
      <c r="B6" s="261" t="s">
        <v>156</v>
      </c>
      <c r="C6" s="288"/>
      <c r="D6" s="289" t="s">
        <v>157</v>
      </c>
      <c r="E6" s="283" t="s">
        <v>157</v>
      </c>
      <c r="F6" s="290" t="s">
        <v>157</v>
      </c>
      <c r="G6" s="282" t="s">
        <v>158</v>
      </c>
      <c r="H6" s="283" t="s">
        <v>159</v>
      </c>
      <c r="I6" s="284" t="s">
        <v>160</v>
      </c>
      <c r="J6" s="283" t="s">
        <v>161</v>
      </c>
      <c r="K6" s="286" t="s">
        <v>162</v>
      </c>
    </row>
    <row r="7" spans="1:11" ht="15.75" x14ac:dyDescent="0.25">
      <c r="A7" s="1316"/>
      <c r="B7" s="292" t="s">
        <v>163</v>
      </c>
      <c r="C7" s="293" t="s">
        <v>156</v>
      </c>
      <c r="D7" s="292" t="s">
        <v>164</v>
      </c>
      <c r="E7" s="293" t="s">
        <v>165</v>
      </c>
      <c r="F7" s="294" t="s">
        <v>166</v>
      </c>
      <c r="G7" s="295" t="s">
        <v>164</v>
      </c>
      <c r="H7" s="293" t="s">
        <v>167</v>
      </c>
      <c r="I7" s="296" t="s">
        <v>168</v>
      </c>
      <c r="J7" s="293" t="s">
        <v>169</v>
      </c>
      <c r="K7" s="298" t="s">
        <v>165</v>
      </c>
    </row>
    <row r="8" spans="1:11" ht="15.75" x14ac:dyDescent="0.25">
      <c r="A8" s="1316"/>
      <c r="B8" s="300">
        <v>410300</v>
      </c>
      <c r="C8" s="301" t="s">
        <v>386</v>
      </c>
      <c r="D8" s="302"/>
      <c r="E8" s="632"/>
      <c r="F8" s="633"/>
      <c r="G8" s="560"/>
      <c r="H8" s="632"/>
      <c r="I8" s="633"/>
      <c r="J8" s="632"/>
      <c r="K8" s="634"/>
    </row>
    <row r="9" spans="1:11" ht="15.75" x14ac:dyDescent="0.25">
      <c r="A9" s="1316"/>
      <c r="B9" s="308">
        <v>20</v>
      </c>
      <c r="C9" s="309" t="s">
        <v>387</v>
      </c>
      <c r="D9" s="308"/>
      <c r="E9" s="310"/>
      <c r="F9" s="311"/>
      <c r="G9" s="312"/>
      <c r="H9" s="310"/>
      <c r="I9" s="311"/>
      <c r="J9" s="310"/>
      <c r="K9" s="313">
        <f t="shared" ref="K9:K16" si="0">SUM(H9:J9)</f>
        <v>0</v>
      </c>
    </row>
    <row r="10" spans="1:11" ht="15.75" x14ac:dyDescent="0.25">
      <c r="A10" s="1316"/>
      <c r="B10" s="315">
        <v>22</v>
      </c>
      <c r="C10" s="316" t="s">
        <v>388</v>
      </c>
      <c r="D10" s="317"/>
      <c r="E10" s="318"/>
      <c r="F10" s="319"/>
      <c r="G10" s="320"/>
      <c r="H10" s="318"/>
      <c r="I10" s="319"/>
      <c r="J10" s="318"/>
      <c r="K10" s="322">
        <f t="shared" si="0"/>
        <v>0</v>
      </c>
    </row>
    <row r="11" spans="1:11" ht="15.75" x14ac:dyDescent="0.25">
      <c r="A11" s="1316"/>
      <c r="B11" s="315">
        <v>24</v>
      </c>
      <c r="C11" s="316" t="s">
        <v>389</v>
      </c>
      <c r="D11" s="317"/>
      <c r="E11" s="318"/>
      <c r="F11" s="319"/>
      <c r="G11" s="320"/>
      <c r="H11" s="318"/>
      <c r="I11" s="319"/>
      <c r="J11" s="318"/>
      <c r="K11" s="322">
        <f t="shared" si="0"/>
        <v>0</v>
      </c>
    </row>
    <row r="12" spans="1:11" ht="15.75" x14ac:dyDescent="0.25">
      <c r="A12" s="1316"/>
      <c r="B12" s="315">
        <v>25</v>
      </c>
      <c r="C12" s="316" t="s">
        <v>390</v>
      </c>
      <c r="D12" s="317"/>
      <c r="E12" s="318"/>
      <c r="F12" s="319"/>
      <c r="G12" s="320"/>
      <c r="H12" s="318"/>
      <c r="I12" s="319"/>
      <c r="J12" s="318"/>
      <c r="K12" s="322">
        <f t="shared" si="0"/>
        <v>0</v>
      </c>
    </row>
    <row r="13" spans="1:11" ht="15.75" x14ac:dyDescent="0.25">
      <c r="A13" s="1316"/>
      <c r="B13" s="324">
        <v>26</v>
      </c>
      <c r="C13" s="316" t="s">
        <v>298</v>
      </c>
      <c r="D13" s="317"/>
      <c r="E13" s="318"/>
      <c r="F13" s="319"/>
      <c r="G13" s="320"/>
      <c r="H13" s="318"/>
      <c r="I13" s="319"/>
      <c r="J13" s="318"/>
      <c r="K13" s="322">
        <f t="shared" si="0"/>
        <v>0</v>
      </c>
    </row>
    <row r="14" spans="1:11" ht="15.75" x14ac:dyDescent="0.25">
      <c r="A14" s="1316"/>
      <c r="B14" s="324">
        <v>28</v>
      </c>
      <c r="C14" s="325" t="s">
        <v>391</v>
      </c>
      <c r="D14" s="317"/>
      <c r="E14" s="318"/>
      <c r="F14" s="319"/>
      <c r="G14" s="320"/>
      <c r="H14" s="318"/>
      <c r="I14" s="319"/>
      <c r="J14" s="318"/>
      <c r="K14" s="322">
        <f t="shared" si="0"/>
        <v>0</v>
      </c>
    </row>
    <row r="15" spans="1:11" ht="15.75" x14ac:dyDescent="0.25">
      <c r="A15" s="1316"/>
      <c r="B15" s="324"/>
      <c r="C15" s="325"/>
      <c r="D15" s="326"/>
      <c r="E15" s="318"/>
      <c r="F15" s="319"/>
      <c r="G15" s="320"/>
      <c r="H15" s="318"/>
      <c r="I15" s="319"/>
      <c r="J15" s="318"/>
      <c r="K15" s="322">
        <f t="shared" si="0"/>
        <v>0</v>
      </c>
    </row>
    <row r="16" spans="1:11" ht="15.75" x14ac:dyDescent="0.25">
      <c r="A16" s="1316"/>
      <c r="B16" s="635" t="s">
        <v>47</v>
      </c>
      <c r="C16" s="325" t="s">
        <v>392</v>
      </c>
      <c r="D16" s="326">
        <f t="shared" ref="D16:J16" si="1">SUM(D9:D15)</f>
        <v>0</v>
      </c>
      <c r="E16" s="326">
        <f t="shared" si="1"/>
        <v>0</v>
      </c>
      <c r="F16" s="636">
        <f t="shared" si="1"/>
        <v>0</v>
      </c>
      <c r="G16" s="331">
        <f t="shared" si="1"/>
        <v>0</v>
      </c>
      <c r="H16" s="326">
        <f t="shared" si="1"/>
        <v>0</v>
      </c>
      <c r="I16" s="326">
        <f t="shared" si="1"/>
        <v>0</v>
      </c>
      <c r="J16" s="326">
        <f t="shared" si="1"/>
        <v>0</v>
      </c>
      <c r="K16" s="322">
        <f t="shared" si="0"/>
        <v>0</v>
      </c>
    </row>
    <row r="17" spans="1:11" ht="21.75" customHeight="1" x14ac:dyDescent="0.25">
      <c r="A17" s="1316"/>
      <c r="B17" s="637">
        <v>410330</v>
      </c>
      <c r="C17" s="638" t="s">
        <v>393</v>
      </c>
      <c r="D17" s="327"/>
      <c r="E17" s="581"/>
      <c r="F17" s="345"/>
      <c r="G17" s="639"/>
      <c r="H17" s="581"/>
      <c r="I17" s="345"/>
      <c r="J17" s="581"/>
      <c r="K17" s="640"/>
    </row>
    <row r="18" spans="1:11" ht="15.75" x14ac:dyDescent="0.25">
      <c r="A18" s="1316"/>
      <c r="B18" s="327">
        <v>31</v>
      </c>
      <c r="C18" s="328" t="s">
        <v>178</v>
      </c>
      <c r="D18" s="326"/>
      <c r="E18" s="318"/>
      <c r="F18" s="319"/>
      <c r="G18" s="320"/>
      <c r="H18" s="318"/>
      <c r="I18" s="319"/>
      <c r="J18" s="318"/>
      <c r="K18" s="322">
        <f t="shared" ref="K18:K35" si="2">SUM(H18:J18)</f>
        <v>0</v>
      </c>
    </row>
    <row r="19" spans="1:11" ht="15.75" x14ac:dyDescent="0.25">
      <c r="A19" s="1316"/>
      <c r="B19" s="324">
        <v>32</v>
      </c>
      <c r="C19" s="325" t="s">
        <v>388</v>
      </c>
      <c r="D19" s="326"/>
      <c r="E19" s="318"/>
      <c r="F19" s="319"/>
      <c r="G19" s="320"/>
      <c r="H19" s="318"/>
      <c r="I19" s="319"/>
      <c r="J19" s="318"/>
      <c r="K19" s="322">
        <f t="shared" si="2"/>
        <v>0</v>
      </c>
    </row>
    <row r="20" spans="1:11" ht="15.75" x14ac:dyDescent="0.25">
      <c r="A20" s="1316"/>
      <c r="B20" s="326">
        <v>33</v>
      </c>
      <c r="C20" s="329" t="s">
        <v>295</v>
      </c>
      <c r="D20" s="326"/>
      <c r="E20" s="318"/>
      <c r="F20" s="319"/>
      <c r="G20" s="320"/>
      <c r="H20" s="318"/>
      <c r="I20" s="319"/>
      <c r="J20" s="318"/>
      <c r="K20" s="322">
        <f t="shared" si="2"/>
        <v>0</v>
      </c>
    </row>
    <row r="21" spans="1:11" ht="15.75" x14ac:dyDescent="0.25">
      <c r="A21" s="1316"/>
      <c r="B21" s="326">
        <v>34</v>
      </c>
      <c r="C21" s="329" t="s">
        <v>389</v>
      </c>
      <c r="D21" s="326"/>
      <c r="E21" s="318"/>
      <c r="F21" s="319"/>
      <c r="G21" s="320"/>
      <c r="H21" s="318"/>
      <c r="I21" s="319"/>
      <c r="J21" s="318"/>
      <c r="K21" s="322">
        <f t="shared" si="2"/>
        <v>0</v>
      </c>
    </row>
    <row r="22" spans="1:11" ht="15.75" x14ac:dyDescent="0.25">
      <c r="A22" s="1316"/>
      <c r="B22" s="326">
        <v>35</v>
      </c>
      <c r="C22" s="329" t="s">
        <v>390</v>
      </c>
      <c r="D22" s="326"/>
      <c r="E22" s="322"/>
      <c r="F22" s="319"/>
      <c r="G22" s="320"/>
      <c r="H22" s="318"/>
      <c r="I22" s="319"/>
      <c r="J22" s="318"/>
      <c r="K22" s="322">
        <f t="shared" si="2"/>
        <v>0</v>
      </c>
    </row>
    <row r="23" spans="1:11" ht="15.75" x14ac:dyDescent="0.25">
      <c r="A23" s="1316"/>
      <c r="B23" s="326">
        <v>36</v>
      </c>
      <c r="C23" s="329" t="s">
        <v>298</v>
      </c>
      <c r="D23" s="326"/>
      <c r="E23" s="322"/>
      <c r="F23" s="330"/>
      <c r="G23" s="641"/>
      <c r="H23" s="318"/>
      <c r="I23" s="319"/>
      <c r="J23" s="318"/>
      <c r="K23" s="322">
        <f t="shared" si="2"/>
        <v>0</v>
      </c>
    </row>
    <row r="24" spans="1:11" ht="15.75" x14ac:dyDescent="0.25">
      <c r="A24" s="1316"/>
      <c r="B24" s="326">
        <v>37</v>
      </c>
      <c r="C24" s="329" t="s">
        <v>299</v>
      </c>
      <c r="D24" s="326"/>
      <c r="E24" s="322"/>
      <c r="F24" s="642"/>
      <c r="G24" s="641"/>
      <c r="H24" s="318"/>
      <c r="I24" s="319"/>
      <c r="J24" s="318"/>
      <c r="K24" s="322">
        <f t="shared" si="2"/>
        <v>0</v>
      </c>
    </row>
    <row r="25" spans="1:11" ht="15.75" x14ac:dyDescent="0.25">
      <c r="A25" s="1316"/>
      <c r="B25" s="326">
        <v>38</v>
      </c>
      <c r="C25" s="329" t="s">
        <v>391</v>
      </c>
      <c r="D25" s="326"/>
      <c r="E25" s="318"/>
      <c r="F25" s="330"/>
      <c r="G25" s="331"/>
      <c r="H25" s="318"/>
      <c r="I25" s="318"/>
      <c r="J25" s="318"/>
      <c r="K25" s="322">
        <f t="shared" si="2"/>
        <v>0</v>
      </c>
    </row>
    <row r="26" spans="1:11" ht="15.75" x14ac:dyDescent="0.25">
      <c r="A26" s="1316"/>
      <c r="B26" s="326">
        <v>420300</v>
      </c>
      <c r="C26" s="329" t="s">
        <v>394</v>
      </c>
      <c r="D26" s="326"/>
      <c r="E26" s="322"/>
      <c r="F26" s="330"/>
      <c r="G26" s="641"/>
      <c r="H26" s="318"/>
      <c r="I26" s="319"/>
      <c r="J26" s="318"/>
      <c r="K26" s="322">
        <f t="shared" si="2"/>
        <v>0</v>
      </c>
    </row>
    <row r="27" spans="1:11" ht="15.75" x14ac:dyDescent="0.25">
      <c r="A27" s="1316"/>
      <c r="B27" s="326">
        <v>40</v>
      </c>
      <c r="C27" s="329" t="s">
        <v>301</v>
      </c>
      <c r="D27" s="326"/>
      <c r="E27" s="322"/>
      <c r="F27" s="330"/>
      <c r="G27" s="641"/>
      <c r="H27" s="318"/>
      <c r="I27" s="319"/>
      <c r="J27" s="318"/>
      <c r="K27" s="322">
        <f t="shared" si="2"/>
        <v>0</v>
      </c>
    </row>
    <row r="28" spans="1:11" ht="15.75" x14ac:dyDescent="0.25">
      <c r="A28" s="1316"/>
      <c r="B28" s="326"/>
      <c r="C28" s="329"/>
      <c r="D28" s="326"/>
      <c r="E28" s="322"/>
      <c r="F28" s="642"/>
      <c r="G28" s="641"/>
      <c r="H28" s="318"/>
      <c r="I28" s="319"/>
      <c r="J28" s="318"/>
      <c r="K28" s="322"/>
    </row>
    <row r="29" spans="1:11" ht="15.75" x14ac:dyDescent="0.25">
      <c r="A29" s="1316"/>
      <c r="B29" s="643" t="s">
        <v>47</v>
      </c>
      <c r="C29" s="325" t="s">
        <v>395</v>
      </c>
      <c r="D29" s="326">
        <f t="shared" ref="D29:J29" si="3">SUM(D17:D28)</f>
        <v>0</v>
      </c>
      <c r="E29" s="326">
        <f t="shared" si="3"/>
        <v>0</v>
      </c>
      <c r="F29" s="636">
        <f t="shared" si="3"/>
        <v>0</v>
      </c>
      <c r="G29" s="326">
        <f t="shared" si="3"/>
        <v>0</v>
      </c>
      <c r="H29" s="326">
        <f t="shared" si="3"/>
        <v>0</v>
      </c>
      <c r="I29" s="326">
        <f t="shared" si="3"/>
        <v>0</v>
      </c>
      <c r="J29" s="326">
        <f t="shared" si="3"/>
        <v>0</v>
      </c>
      <c r="K29" s="322">
        <f>SUM(H29:J29)</f>
        <v>0</v>
      </c>
    </row>
    <row r="30" spans="1:11" ht="15.75" x14ac:dyDescent="0.25">
      <c r="A30" s="1316"/>
      <c r="B30" s="326"/>
      <c r="C30" s="329"/>
      <c r="D30" s="326"/>
      <c r="E30" s="322"/>
      <c r="F30" s="642"/>
      <c r="G30" s="641"/>
      <c r="H30" s="318"/>
      <c r="I30" s="319"/>
      <c r="J30" s="318"/>
      <c r="K30" s="322"/>
    </row>
    <row r="31" spans="1:11" ht="15.75" x14ac:dyDescent="0.25">
      <c r="A31" s="1316"/>
      <c r="B31" s="334">
        <v>520000</v>
      </c>
      <c r="C31" s="587" t="s">
        <v>273</v>
      </c>
      <c r="D31" s="326"/>
      <c r="E31" s="322"/>
      <c r="F31" s="642"/>
      <c r="G31" s="641"/>
      <c r="H31" s="318"/>
      <c r="I31" s="319"/>
      <c r="J31" s="318"/>
      <c r="K31" s="322"/>
    </row>
    <row r="32" spans="1:11" ht="15.75" x14ac:dyDescent="0.25">
      <c r="A32" s="1316"/>
      <c r="B32" s="326">
        <v>521000</v>
      </c>
      <c r="C32" s="329" t="s">
        <v>365</v>
      </c>
      <c r="D32" s="326"/>
      <c r="E32" s="322"/>
      <c r="F32" s="642"/>
      <c r="G32" s="641"/>
      <c r="H32" s="318"/>
      <c r="I32" s="319"/>
      <c r="J32" s="318"/>
      <c r="K32" s="322">
        <f t="shared" si="2"/>
        <v>0</v>
      </c>
    </row>
    <row r="33" spans="1:11" ht="15.75" x14ac:dyDescent="0.25">
      <c r="A33" s="1316"/>
      <c r="B33" s="326"/>
      <c r="C33" s="329"/>
      <c r="D33" s="326"/>
      <c r="E33" s="322"/>
      <c r="F33" s="642"/>
      <c r="G33" s="641"/>
      <c r="H33" s="318"/>
      <c r="I33" s="319"/>
      <c r="J33" s="318"/>
      <c r="K33" s="322">
        <f t="shared" si="2"/>
        <v>0</v>
      </c>
    </row>
    <row r="34" spans="1:11" ht="15.75" x14ac:dyDescent="0.25">
      <c r="A34" s="1316"/>
      <c r="B34" s="326"/>
      <c r="C34" s="329"/>
      <c r="D34" s="326"/>
      <c r="E34" s="322"/>
      <c r="F34" s="642"/>
      <c r="G34" s="641"/>
      <c r="H34" s="318"/>
      <c r="I34" s="319"/>
      <c r="J34" s="318"/>
      <c r="K34" s="322">
        <f t="shared" si="2"/>
        <v>0</v>
      </c>
    </row>
    <row r="35" spans="1:11" ht="15.75" x14ac:dyDescent="0.25">
      <c r="A35" s="1316"/>
      <c r="B35" s="643" t="s">
        <v>47</v>
      </c>
      <c r="C35" s="325" t="s">
        <v>395</v>
      </c>
      <c r="D35" s="326">
        <f t="shared" ref="D35:J35" si="4">SUM(D31:D34)</f>
        <v>0</v>
      </c>
      <c r="E35" s="326">
        <f t="shared" si="4"/>
        <v>0</v>
      </c>
      <c r="F35" s="636">
        <f t="shared" si="4"/>
        <v>0</v>
      </c>
      <c r="G35" s="326">
        <f t="shared" si="4"/>
        <v>0</v>
      </c>
      <c r="H35" s="326">
        <f t="shared" si="4"/>
        <v>0</v>
      </c>
      <c r="I35" s="326">
        <f t="shared" si="4"/>
        <v>0</v>
      </c>
      <c r="J35" s="326">
        <f t="shared" si="4"/>
        <v>0</v>
      </c>
      <c r="K35" s="322">
        <f t="shared" si="2"/>
        <v>0</v>
      </c>
    </row>
    <row r="36" spans="1:11" ht="15.75" x14ac:dyDescent="0.25">
      <c r="A36" s="1316"/>
      <c r="B36" s="326"/>
      <c r="C36" s="333"/>
      <c r="D36" s="326"/>
      <c r="E36" s="322"/>
      <c r="F36" s="642"/>
      <c r="G36" s="641"/>
      <c r="H36" s="318"/>
      <c r="I36" s="319"/>
      <c r="J36" s="318"/>
      <c r="K36" s="322"/>
    </row>
    <row r="37" spans="1:11" ht="15.75" x14ac:dyDescent="0.25">
      <c r="A37" s="1316"/>
      <c r="B37" s="1329" t="s">
        <v>396</v>
      </c>
      <c r="C37" s="1318"/>
      <c r="D37" s="326">
        <f t="shared" ref="D37:K37" si="5">D16+D29+D35</f>
        <v>0</v>
      </c>
      <c r="E37" s="326">
        <f t="shared" si="5"/>
        <v>0</v>
      </c>
      <c r="F37" s="636">
        <f t="shared" si="5"/>
        <v>0</v>
      </c>
      <c r="G37" s="326">
        <f t="shared" si="5"/>
        <v>0</v>
      </c>
      <c r="H37" s="326">
        <f t="shared" si="5"/>
        <v>0</v>
      </c>
      <c r="I37" s="326">
        <f t="shared" si="5"/>
        <v>0</v>
      </c>
      <c r="J37" s="326">
        <f t="shared" si="5"/>
        <v>0</v>
      </c>
      <c r="K37" s="326">
        <f t="shared" si="5"/>
        <v>0</v>
      </c>
    </row>
    <row r="38" spans="1:11" x14ac:dyDescent="0.2">
      <c r="A38" s="33"/>
      <c r="B38" s="34" t="s">
        <v>397</v>
      </c>
      <c r="C38" s="35"/>
      <c r="D38" s="36"/>
      <c r="E38" s="37"/>
      <c r="F38" s="37"/>
      <c r="G38" s="36"/>
      <c r="H38" s="37"/>
      <c r="I38" s="37"/>
      <c r="J38" s="37"/>
      <c r="K38" s="37"/>
    </row>
    <row r="39" spans="1:11" x14ac:dyDescent="0.2">
      <c r="A39" s="17"/>
      <c r="B39" s="18"/>
      <c r="C39" s="17"/>
      <c r="D39" s="19"/>
      <c r="E39" s="20"/>
      <c r="F39" s="20"/>
      <c r="G39" s="19"/>
      <c r="H39" s="20"/>
      <c r="I39" s="20"/>
      <c r="J39" s="20"/>
      <c r="K39" s="21"/>
    </row>
    <row r="40" spans="1:11" x14ac:dyDescent="0.2">
      <c r="A40" s="17"/>
      <c r="B40" s="18"/>
      <c r="C40" s="17"/>
      <c r="D40" s="19"/>
      <c r="E40" s="20"/>
      <c r="F40" s="20"/>
      <c r="G40" s="19"/>
      <c r="H40" s="20"/>
      <c r="I40" s="20"/>
      <c r="J40" s="20"/>
      <c r="K40" s="21"/>
    </row>
    <row r="41" spans="1:11" x14ac:dyDescent="0.2">
      <c r="A41" s="17"/>
      <c r="B41" s="18"/>
      <c r="C41" s="17"/>
      <c r="D41" s="19"/>
      <c r="E41" s="20"/>
      <c r="F41" s="20"/>
      <c r="G41" s="19"/>
      <c r="H41" s="20"/>
      <c r="I41" s="20"/>
      <c r="J41" s="20"/>
      <c r="K41" s="21"/>
    </row>
    <row r="42" spans="1:11" x14ac:dyDescent="0.2">
      <c r="A42" s="17"/>
      <c r="B42" s="18"/>
      <c r="C42" s="17"/>
      <c r="D42" s="19"/>
      <c r="E42" s="20"/>
      <c r="F42" s="20"/>
      <c r="G42" s="19"/>
      <c r="H42" s="20"/>
      <c r="I42" s="20"/>
      <c r="J42" s="20"/>
      <c r="K42" s="21"/>
    </row>
    <row r="43" spans="1:11" x14ac:dyDescent="0.2">
      <c r="A43" s="17"/>
      <c r="B43" s="18"/>
      <c r="C43" s="17"/>
      <c r="D43" s="19"/>
      <c r="E43" s="20"/>
      <c r="F43" s="20"/>
      <c r="G43" s="19"/>
      <c r="H43" s="20"/>
      <c r="I43" s="20"/>
      <c r="J43" s="20"/>
      <c r="K43" s="21"/>
    </row>
    <row r="44" spans="1:11" x14ac:dyDescent="0.2">
      <c r="A44" s="17"/>
      <c r="B44" s="17"/>
      <c r="C44" s="17"/>
      <c r="D44" s="19"/>
      <c r="E44" s="21"/>
      <c r="F44" s="21"/>
      <c r="G44" s="19"/>
      <c r="H44" s="21"/>
      <c r="I44" s="21"/>
      <c r="J44" s="21"/>
      <c r="K44" s="21"/>
    </row>
    <row r="45" spans="1:11" x14ac:dyDescent="0.2">
      <c r="A45" s="17"/>
      <c r="B45" s="17"/>
      <c r="C45" s="17"/>
      <c r="D45" s="17"/>
      <c r="E45" s="17"/>
      <c r="F45" s="17"/>
      <c r="G45" s="17"/>
      <c r="H45" s="17"/>
      <c r="I45" s="17"/>
      <c r="J45" s="17"/>
      <c r="K45" s="17"/>
    </row>
  </sheetData>
  <mergeCells count="2">
    <mergeCell ref="A2:A37"/>
    <mergeCell ref="B37:C37"/>
  </mergeCells>
  <phoneticPr fontId="0" type="noConversion"/>
  <pageMargins left="0.5" right="0.5" top="0" bottom="0" header="0.5" footer="0.5"/>
  <pageSetup paperSize="5" scale="98" orientation="landscape" r:id="rId1"/>
  <headerFooter alignWithMargins="0"/>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E64"/>
  <sheetViews>
    <sheetView showGridLines="0" zoomScaleNormal="100" workbookViewId="0">
      <pane xSplit="1" ySplit="9" topLeftCell="B61" activePane="bottomRight" state="frozen"/>
      <selection pane="topRight" activeCell="B1" sqref="B1"/>
      <selection pane="bottomLeft" activeCell="A10" sqref="A10"/>
      <selection pane="bottomRight" activeCell="B6" sqref="B6"/>
    </sheetView>
  </sheetViews>
  <sheetFormatPr defaultColWidth="6.77734375" defaultRowHeight="15" x14ac:dyDescent="0.2"/>
  <cols>
    <col min="1" max="1" width="10" customWidth="1"/>
    <col min="2" max="2" width="35.5546875" customWidth="1"/>
    <col min="3" max="4" width="15.77734375" customWidth="1"/>
  </cols>
  <sheetData>
    <row r="1" spans="1:5" ht="16.5" thickBot="1" x14ac:dyDescent="0.3">
      <c r="A1" s="534"/>
      <c r="B1" s="100"/>
      <c r="C1" s="100"/>
      <c r="D1" s="100"/>
    </row>
    <row r="2" spans="1:5" ht="15.75" x14ac:dyDescent="0.25">
      <c r="A2" s="491" t="s">
        <v>332</v>
      </c>
      <c r="B2" s="492"/>
      <c r="C2" s="492"/>
      <c r="D2" s="493"/>
      <c r="E2" s="5"/>
    </row>
    <row r="3" spans="1:5" ht="15.75" x14ac:dyDescent="0.25">
      <c r="A3" s="494" t="s">
        <v>333</v>
      </c>
      <c r="B3" s="495"/>
      <c r="C3" s="495"/>
      <c r="D3" s="496"/>
      <c r="E3" s="5"/>
    </row>
    <row r="4" spans="1:5" ht="16.5" thickBot="1" x14ac:dyDescent="0.3">
      <c r="A4" s="443" t="s">
        <v>398</v>
      </c>
      <c r="B4" s="203"/>
      <c r="C4" s="495"/>
      <c r="D4" s="496"/>
      <c r="E4" s="5"/>
    </row>
    <row r="5" spans="1:5" ht="15.75" x14ac:dyDescent="0.25">
      <c r="A5" s="604" t="s">
        <v>144</v>
      </c>
      <c r="B5" s="253" t="s">
        <v>399</v>
      </c>
      <c r="C5" s="254"/>
      <c r="D5" s="260"/>
      <c r="E5" s="5"/>
    </row>
    <row r="6" spans="1:5" ht="15.75" x14ac:dyDescent="0.25">
      <c r="A6" s="606" t="s">
        <v>146</v>
      </c>
      <c r="B6" s="301" t="s">
        <v>400</v>
      </c>
      <c r="C6" s="261" t="str">
        <f>Coverpage!A51</f>
        <v xml:space="preserve">City/Town/County of _____                                                                          </v>
      </c>
      <c r="D6" s="269"/>
      <c r="E6" s="5"/>
    </row>
    <row r="7" spans="1:5" ht="15.75" x14ac:dyDescent="0.25">
      <c r="A7" s="607" t="s">
        <v>149</v>
      </c>
      <c r="B7" s="608" t="s">
        <v>400</v>
      </c>
      <c r="C7" s="609" t="str">
        <f>Coverpage!A47</f>
        <v>Fiscal Year ended June 30, 2025</v>
      </c>
      <c r="D7" s="299"/>
      <c r="E7" s="5"/>
    </row>
    <row r="8" spans="1:5" ht="15.75" x14ac:dyDescent="0.25">
      <c r="A8" s="590" t="s">
        <v>156</v>
      </c>
      <c r="B8" s="611"/>
      <c r="C8" s="591" t="s">
        <v>337</v>
      </c>
      <c r="D8" s="592" t="s">
        <v>162</v>
      </c>
      <c r="E8" s="5"/>
    </row>
    <row r="9" spans="1:5" ht="15.75" x14ac:dyDescent="0.25">
      <c r="A9" s="612" t="s">
        <v>163</v>
      </c>
      <c r="B9" s="373" t="s">
        <v>156</v>
      </c>
      <c r="C9" s="405" t="s">
        <v>166</v>
      </c>
      <c r="D9" s="594" t="s">
        <v>165</v>
      </c>
      <c r="E9" s="5"/>
    </row>
    <row r="10" spans="1:5" ht="15.75" x14ac:dyDescent="0.25">
      <c r="A10" s="512">
        <v>310000</v>
      </c>
      <c r="B10" s="513" t="s">
        <v>338</v>
      </c>
      <c r="C10" s="558"/>
      <c r="D10" s="644"/>
      <c r="E10" s="5"/>
    </row>
    <row r="11" spans="1:5" ht="15.75" x14ac:dyDescent="0.25">
      <c r="A11" s="516">
        <v>312000</v>
      </c>
      <c r="B11" s="517" t="s">
        <v>339</v>
      </c>
      <c r="C11" s="310"/>
      <c r="D11" s="518"/>
      <c r="E11" s="5"/>
    </row>
    <row r="12" spans="1:5" ht="15.75" x14ac:dyDescent="0.25">
      <c r="A12" s="519">
        <v>314200</v>
      </c>
      <c r="B12" s="171" t="s">
        <v>45</v>
      </c>
      <c r="C12" s="520"/>
      <c r="D12" s="521"/>
      <c r="E12" s="5"/>
    </row>
    <row r="13" spans="1:5" ht="15.75" x14ac:dyDescent="0.25">
      <c r="A13" s="519">
        <v>316100</v>
      </c>
      <c r="B13" s="171" t="s">
        <v>46</v>
      </c>
      <c r="C13" s="520"/>
      <c r="D13" s="521"/>
      <c r="E13" s="5"/>
    </row>
    <row r="14" spans="1:5" ht="15.75" x14ac:dyDescent="0.25">
      <c r="A14" s="452" t="s">
        <v>47</v>
      </c>
      <c r="B14" s="171" t="s">
        <v>401</v>
      </c>
      <c r="C14" s="520">
        <f>SUM(C11:C13)</f>
        <v>0</v>
      </c>
      <c r="D14" s="521">
        <f>SUM(D11:D13)</f>
        <v>0</v>
      </c>
      <c r="E14" s="5"/>
    </row>
    <row r="15" spans="1:5" ht="15.75" x14ac:dyDescent="0.25">
      <c r="A15" s="595" t="s">
        <v>341</v>
      </c>
      <c r="B15" s="596"/>
      <c r="C15" s="528"/>
      <c r="D15" s="529"/>
      <c r="E15" s="5"/>
    </row>
    <row r="16" spans="1:5" ht="15.75" x14ac:dyDescent="0.25">
      <c r="A16" s="597">
        <v>320000</v>
      </c>
      <c r="B16" s="598" t="s">
        <v>342</v>
      </c>
      <c r="C16" s="303"/>
      <c r="D16" s="599"/>
      <c r="E16" s="5"/>
    </row>
    <row r="17" spans="1:5" ht="15.75" x14ac:dyDescent="0.25">
      <c r="A17" s="516"/>
      <c r="B17" s="517"/>
      <c r="C17" s="310"/>
      <c r="D17" s="518"/>
      <c r="E17" s="5"/>
    </row>
    <row r="18" spans="1:5" ht="15.75" x14ac:dyDescent="0.25">
      <c r="A18" s="519"/>
      <c r="B18" s="171"/>
      <c r="C18" s="520"/>
      <c r="D18" s="521"/>
      <c r="E18" s="5"/>
    </row>
    <row r="19" spans="1:5" ht="15.75" x14ac:dyDescent="0.25">
      <c r="A19" s="519"/>
      <c r="B19" s="171"/>
      <c r="C19" s="520"/>
      <c r="D19" s="521"/>
      <c r="E19" s="5"/>
    </row>
    <row r="20" spans="1:5" ht="15.75" x14ac:dyDescent="0.25">
      <c r="A20" s="454" t="s">
        <v>47</v>
      </c>
      <c r="B20" s="171" t="s">
        <v>378</v>
      </c>
      <c r="C20" s="520">
        <f>SUM(C17:C19)</f>
        <v>0</v>
      </c>
      <c r="D20" s="521">
        <f>SUM(D17:D19)</f>
        <v>0</v>
      </c>
      <c r="E20" s="5"/>
    </row>
    <row r="21" spans="1:5" ht="15.75" x14ac:dyDescent="0.25">
      <c r="A21" s="527">
        <v>330000</v>
      </c>
      <c r="B21" s="182" t="s">
        <v>59</v>
      </c>
      <c r="C21" s="528"/>
      <c r="D21" s="529"/>
      <c r="E21" s="5"/>
    </row>
    <row r="22" spans="1:5" ht="15.75" x14ac:dyDescent="0.25">
      <c r="A22" s="600">
        <v>334000</v>
      </c>
      <c r="B22" s="601" t="s">
        <v>374</v>
      </c>
      <c r="C22" s="581"/>
      <c r="D22" s="602"/>
      <c r="E22" s="5"/>
    </row>
    <row r="23" spans="1:5" ht="15.75" x14ac:dyDescent="0.25">
      <c r="A23" s="184"/>
      <c r="B23" s="187"/>
      <c r="C23" s="318"/>
      <c r="D23" s="335"/>
      <c r="E23" s="5"/>
    </row>
    <row r="24" spans="1:5" ht="15.75" x14ac:dyDescent="0.25">
      <c r="A24" s="519"/>
      <c r="B24" s="171"/>
      <c r="C24" s="520"/>
      <c r="D24" s="521"/>
      <c r="E24" s="5"/>
    </row>
    <row r="25" spans="1:5" ht="15.75" x14ac:dyDescent="0.25">
      <c r="A25" s="531">
        <v>335000</v>
      </c>
      <c r="B25" s="182" t="s">
        <v>66</v>
      </c>
      <c r="C25" s="528"/>
      <c r="D25" s="529"/>
      <c r="E25" s="5"/>
    </row>
    <row r="26" spans="1:5" ht="15.75" x14ac:dyDescent="0.25">
      <c r="A26" s="184">
        <v>65</v>
      </c>
      <c r="B26" s="187" t="s">
        <v>69</v>
      </c>
      <c r="C26" s="318"/>
      <c r="D26" s="335"/>
      <c r="E26" s="5"/>
    </row>
    <row r="27" spans="1:5" ht="15.75" x14ac:dyDescent="0.25">
      <c r="A27" s="519">
        <v>210</v>
      </c>
      <c r="B27" s="171" t="s">
        <v>75</v>
      </c>
      <c r="C27" s="520"/>
      <c r="D27" s="521"/>
      <c r="E27" s="5"/>
    </row>
    <row r="28" spans="1:5" ht="15.75" x14ac:dyDescent="0.25">
      <c r="A28" s="519">
        <v>230</v>
      </c>
      <c r="B28" s="171" t="s">
        <v>76</v>
      </c>
      <c r="C28" s="520"/>
      <c r="D28" s="521"/>
      <c r="E28" s="5"/>
    </row>
    <row r="29" spans="1:5" ht="15.75" x14ac:dyDescent="0.25">
      <c r="A29" s="519"/>
      <c r="B29" s="171"/>
      <c r="C29" s="520"/>
      <c r="D29" s="521"/>
      <c r="E29" s="5"/>
    </row>
    <row r="30" spans="1:5" ht="15.75" x14ac:dyDescent="0.25">
      <c r="A30" s="454" t="s">
        <v>47</v>
      </c>
      <c r="B30" s="171" t="s">
        <v>402</v>
      </c>
      <c r="C30" s="520">
        <f>SUM(C22:C29)</f>
        <v>0</v>
      </c>
      <c r="D30" s="521">
        <f>SUM(D22:D29)</f>
        <v>0</v>
      </c>
      <c r="E30" s="5"/>
    </row>
    <row r="31" spans="1:5" ht="15.75" x14ac:dyDescent="0.25">
      <c r="A31" s="452"/>
      <c r="B31" s="171"/>
      <c r="C31" s="520"/>
      <c r="D31" s="521"/>
      <c r="E31" s="5"/>
    </row>
    <row r="32" spans="1:5" ht="15.75" x14ac:dyDescent="0.25">
      <c r="A32" s="531">
        <v>340000</v>
      </c>
      <c r="B32" s="182" t="s">
        <v>83</v>
      </c>
      <c r="C32" s="528"/>
      <c r="D32" s="529"/>
      <c r="E32" s="5"/>
    </row>
    <row r="33" spans="1:5" ht="15.75" x14ac:dyDescent="0.25">
      <c r="A33" s="184"/>
      <c r="B33" s="187"/>
      <c r="C33" s="318"/>
      <c r="D33" s="335"/>
      <c r="E33" s="5"/>
    </row>
    <row r="34" spans="1:5" ht="15.75" x14ac:dyDescent="0.25">
      <c r="A34" s="519"/>
      <c r="B34" s="171"/>
      <c r="C34" s="520"/>
      <c r="D34" s="521"/>
      <c r="E34" s="5"/>
    </row>
    <row r="35" spans="1:5" ht="15.75" x14ac:dyDescent="0.25">
      <c r="A35" s="519"/>
      <c r="B35" s="171"/>
      <c r="C35" s="520"/>
      <c r="D35" s="521"/>
      <c r="E35" s="5"/>
    </row>
    <row r="36" spans="1:5" ht="15.75" x14ac:dyDescent="0.25">
      <c r="A36" s="454" t="s">
        <v>47</v>
      </c>
      <c r="B36" s="171" t="s">
        <v>403</v>
      </c>
      <c r="C36" s="520">
        <f>SUM(C33:C35)</f>
        <v>0</v>
      </c>
      <c r="D36" s="521">
        <f>SUM(D33:D35)</f>
        <v>0</v>
      </c>
      <c r="E36" s="5"/>
    </row>
    <row r="37" spans="1:5" ht="15.75" x14ac:dyDescent="0.25">
      <c r="A37" s="527">
        <v>360000</v>
      </c>
      <c r="B37" s="182" t="s">
        <v>125</v>
      </c>
      <c r="C37" s="528"/>
      <c r="D37" s="529"/>
      <c r="E37" s="5"/>
    </row>
    <row r="38" spans="1:5" ht="15.75" x14ac:dyDescent="0.25">
      <c r="A38" s="184">
        <v>361000</v>
      </c>
      <c r="B38" s="187" t="s">
        <v>126</v>
      </c>
      <c r="C38" s="318"/>
      <c r="D38" s="335"/>
      <c r="E38" s="5"/>
    </row>
    <row r="39" spans="1:5" ht="12.95" customHeight="1" x14ac:dyDescent="0.25">
      <c r="A39" s="519">
        <v>362000</v>
      </c>
      <c r="B39" s="171" t="s">
        <v>124</v>
      </c>
      <c r="C39" s="520"/>
      <c r="D39" s="521"/>
      <c r="E39" s="5"/>
    </row>
    <row r="40" spans="1:5" ht="15.75" x14ac:dyDescent="0.25">
      <c r="A40" s="452"/>
      <c r="B40" s="171"/>
      <c r="C40" s="520"/>
      <c r="D40" s="521"/>
      <c r="E40" s="5"/>
    </row>
    <row r="41" spans="1:5" ht="15.75" x14ac:dyDescent="0.25">
      <c r="A41" s="452" t="s">
        <v>47</v>
      </c>
      <c r="B41" s="171" t="s">
        <v>404</v>
      </c>
      <c r="C41" s="520">
        <f>SUM(C38:C40)</f>
        <v>0</v>
      </c>
      <c r="D41" s="521">
        <f>SUM(D38:D40)</f>
        <v>0</v>
      </c>
      <c r="E41" s="5"/>
    </row>
    <row r="42" spans="1:5" ht="15.75" x14ac:dyDescent="0.25">
      <c r="A42" s="452"/>
      <c r="B42" s="171"/>
      <c r="C42" s="520"/>
      <c r="D42" s="521"/>
      <c r="E42" s="5"/>
    </row>
    <row r="43" spans="1:5" ht="15.75" x14ac:dyDescent="0.25">
      <c r="A43" s="527">
        <v>370000</v>
      </c>
      <c r="B43" s="182" t="s">
        <v>353</v>
      </c>
      <c r="C43" s="528"/>
      <c r="D43" s="529"/>
      <c r="E43" s="5"/>
    </row>
    <row r="44" spans="1:5" ht="15.75" x14ac:dyDescent="0.25">
      <c r="A44" s="184">
        <v>371010</v>
      </c>
      <c r="B44" s="187" t="s">
        <v>354</v>
      </c>
      <c r="C44" s="318"/>
      <c r="D44" s="335"/>
      <c r="E44" s="5"/>
    </row>
    <row r="45" spans="1:5" ht="15.75" x14ac:dyDescent="0.25">
      <c r="A45" s="184"/>
      <c r="B45" s="187"/>
      <c r="C45" s="318"/>
      <c r="D45" s="335"/>
      <c r="E45" s="5"/>
    </row>
    <row r="46" spans="1:5" ht="15.75" x14ac:dyDescent="0.25">
      <c r="A46" s="452" t="s">
        <v>47</v>
      </c>
      <c r="B46" s="171" t="s">
        <v>405</v>
      </c>
      <c r="C46" s="520">
        <f>SUM(C43:C45)</f>
        <v>0</v>
      </c>
      <c r="D46" s="521">
        <f>SUM(D43:D45)</f>
        <v>0</v>
      </c>
      <c r="E46" s="5"/>
    </row>
    <row r="47" spans="1:5" ht="15.75" x14ac:dyDescent="0.25">
      <c r="A47" s="184"/>
      <c r="B47" s="187"/>
      <c r="C47" s="318"/>
      <c r="D47" s="335"/>
      <c r="E47" s="5"/>
    </row>
    <row r="48" spans="1:5" ht="15.75" x14ac:dyDescent="0.25">
      <c r="A48" s="616">
        <v>380000</v>
      </c>
      <c r="B48" s="185" t="s">
        <v>406</v>
      </c>
      <c r="C48" s="318"/>
      <c r="D48" s="335"/>
      <c r="E48" s="5"/>
    </row>
    <row r="49" spans="1:5" ht="15.75" x14ac:dyDescent="0.25">
      <c r="A49" s="184">
        <v>383000</v>
      </c>
      <c r="B49" s="187" t="s">
        <v>356</v>
      </c>
      <c r="C49" s="318"/>
      <c r="D49" s="335"/>
      <c r="E49" s="5"/>
    </row>
    <row r="50" spans="1:5" ht="15.75" x14ac:dyDescent="0.25">
      <c r="A50" s="452"/>
      <c r="B50" s="171"/>
      <c r="C50" s="520"/>
      <c r="D50" s="521"/>
      <c r="E50" s="5"/>
    </row>
    <row r="51" spans="1:5" ht="15.75" x14ac:dyDescent="0.25">
      <c r="A51" s="452" t="s">
        <v>47</v>
      </c>
      <c r="B51" s="171" t="s">
        <v>405</v>
      </c>
      <c r="C51" s="520">
        <f>SUM(C48:C50)</f>
        <v>0</v>
      </c>
      <c r="D51" s="521">
        <f>SUM(D48:D50)</f>
        <v>0</v>
      </c>
      <c r="E51" s="5"/>
    </row>
    <row r="52" spans="1:5" ht="16.5" thickBot="1" x14ac:dyDescent="0.3">
      <c r="A52" s="454" t="s">
        <v>407</v>
      </c>
      <c r="B52" s="171"/>
      <c r="C52" s="533">
        <f>C14+C20+C30+C36+C41+C46+C51</f>
        <v>0</v>
      </c>
      <c r="D52" s="617">
        <f>D14+D20+D30+D36+D41+D46+D51</f>
        <v>0</v>
      </c>
      <c r="E52" s="5"/>
    </row>
    <row r="53" spans="1:5" ht="16.5" thickTop="1" x14ac:dyDescent="0.25">
      <c r="A53" s="452"/>
      <c r="B53" s="171"/>
      <c r="C53" s="318"/>
      <c r="D53" s="335"/>
      <c r="E53" s="5"/>
    </row>
    <row r="54" spans="1:5" ht="15.75" x14ac:dyDescent="0.25">
      <c r="A54" s="645" t="s">
        <v>145</v>
      </c>
      <c r="B54" s="179"/>
      <c r="C54" s="528"/>
      <c r="D54" s="529"/>
      <c r="E54" s="5"/>
    </row>
    <row r="55" spans="1:5" ht="15.75" x14ac:dyDescent="0.25">
      <c r="A55" s="184"/>
      <c r="B55" s="187"/>
      <c r="C55" s="318"/>
      <c r="D55" s="335"/>
      <c r="E55" s="5"/>
    </row>
    <row r="56" spans="1:5" ht="15.75" x14ac:dyDescent="0.25">
      <c r="A56" s="519"/>
      <c r="B56" s="171"/>
      <c r="C56" s="520"/>
      <c r="D56" s="521"/>
      <c r="E56" s="5"/>
    </row>
    <row r="57" spans="1:5" ht="15.75" x14ac:dyDescent="0.25">
      <c r="A57" s="519"/>
      <c r="B57" s="171"/>
      <c r="C57" s="520"/>
      <c r="D57" s="521"/>
      <c r="E57" s="5"/>
    </row>
    <row r="58" spans="1:5" ht="15.75" x14ac:dyDescent="0.25">
      <c r="A58" s="454"/>
      <c r="B58" s="455"/>
      <c r="C58" s="520"/>
      <c r="D58" s="521"/>
      <c r="E58" s="5"/>
    </row>
    <row r="59" spans="1:5" ht="16.5" thickBot="1" x14ac:dyDescent="0.3">
      <c r="A59" s="454" t="s">
        <v>970</v>
      </c>
      <c r="B59" s="455"/>
      <c r="C59" s="533">
        <f>SUM(C54:C58)</f>
        <v>0</v>
      </c>
      <c r="D59" s="617">
        <f>SUM(D54:D58)</f>
        <v>0</v>
      </c>
      <c r="E59" s="5"/>
    </row>
    <row r="60" spans="1:5" ht="16.5" thickTop="1" x14ac:dyDescent="0.25">
      <c r="A60" s="1322" t="s">
        <v>358</v>
      </c>
      <c r="B60" s="1322"/>
      <c r="C60" s="1322"/>
      <c r="D60" s="1322"/>
      <c r="E60" s="5"/>
    </row>
    <row r="61" spans="1:5" ht="15.75" x14ac:dyDescent="0.25">
      <c r="A61" s="1322" t="s">
        <v>971</v>
      </c>
      <c r="B61" s="1322"/>
      <c r="C61" s="1322"/>
      <c r="D61" s="1322"/>
      <c r="E61" s="5"/>
    </row>
    <row r="62" spans="1:5" ht="15.75" x14ac:dyDescent="0.25">
      <c r="A62" s="203"/>
      <c r="B62" s="459" t="s">
        <v>408</v>
      </c>
      <c r="C62" s="203"/>
      <c r="D62" s="203"/>
      <c r="E62" s="5"/>
    </row>
    <row r="63" spans="1:5" ht="15.75" x14ac:dyDescent="0.25">
      <c r="A63" s="26"/>
      <c r="B63" s="7"/>
      <c r="C63" s="7"/>
      <c r="D63" s="7"/>
      <c r="E63" s="5"/>
    </row>
    <row r="64" spans="1:5" x14ac:dyDescent="0.2">
      <c r="A64" s="23"/>
      <c r="B64" s="24"/>
      <c r="C64" s="24"/>
      <c r="D64" s="24"/>
    </row>
  </sheetData>
  <mergeCells count="2">
    <mergeCell ref="A60:D60"/>
    <mergeCell ref="A61:D61"/>
  </mergeCells>
  <phoneticPr fontId="0" type="noConversion"/>
  <pageMargins left="0.5" right="0.5" top="0" bottom="0" header="0.5" footer="0.5"/>
  <pageSetup paperSize="5" orientation="portrait" r:id="rId1"/>
  <headerFooter alignWithMargins="0"/>
  <legacyDrawing r:id="rId2"/>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E64"/>
  <sheetViews>
    <sheetView showGridLines="0" zoomScaleNormal="100" workbookViewId="0">
      <pane xSplit="1" ySplit="9" topLeftCell="B55" activePane="bottomRight" state="frozen"/>
      <selection pane="topRight" activeCell="B1" sqref="B1"/>
      <selection pane="bottomLeft" activeCell="A10" sqref="A10"/>
      <selection pane="bottomRight" activeCell="G50" sqref="G50"/>
    </sheetView>
  </sheetViews>
  <sheetFormatPr defaultColWidth="6.77734375" defaultRowHeight="15" x14ac:dyDescent="0.2"/>
  <cols>
    <col min="1" max="1" width="10" customWidth="1"/>
    <col min="2" max="2" width="35.5546875" customWidth="1"/>
    <col min="3" max="4" width="15.77734375" customWidth="1"/>
  </cols>
  <sheetData>
    <row r="1" spans="1:5" ht="16.5" thickBot="1" x14ac:dyDescent="0.3">
      <c r="A1" s="534"/>
      <c r="B1" s="100"/>
      <c r="C1" s="100"/>
      <c r="D1" s="100"/>
    </row>
    <row r="2" spans="1:5" ht="15.75" x14ac:dyDescent="0.25">
      <c r="A2" s="491" t="s">
        <v>332</v>
      </c>
      <c r="B2" s="492"/>
      <c r="C2" s="492"/>
      <c r="D2" s="493"/>
      <c r="E2" s="5"/>
    </row>
    <row r="3" spans="1:5" ht="15.75" x14ac:dyDescent="0.25">
      <c r="A3" s="494" t="s">
        <v>333</v>
      </c>
      <c r="B3" s="495"/>
      <c r="C3" s="495"/>
      <c r="D3" s="496"/>
      <c r="E3" s="5"/>
    </row>
    <row r="4" spans="1:5" ht="16.5" thickBot="1" x14ac:dyDescent="0.3">
      <c r="A4" s="443" t="s">
        <v>398</v>
      </c>
      <c r="B4" s="203"/>
      <c r="C4" s="495"/>
      <c r="D4" s="496"/>
      <c r="E4" s="5"/>
    </row>
    <row r="5" spans="1:5" ht="15.75" x14ac:dyDescent="0.25">
      <c r="A5" s="604" t="s">
        <v>144</v>
      </c>
      <c r="B5" s="253" t="s">
        <v>399</v>
      </c>
      <c r="C5" s="254"/>
      <c r="D5" s="260"/>
      <c r="E5" s="5"/>
    </row>
    <row r="6" spans="1:5" ht="15.75" x14ac:dyDescent="0.25">
      <c r="A6" s="606" t="s">
        <v>146</v>
      </c>
      <c r="B6" s="301" t="s">
        <v>400</v>
      </c>
      <c r="C6" s="261" t="str">
        <f>'Page 31-Levied Spec Rev'!C6</f>
        <v xml:space="preserve">City/Town/County of _____                                                                          </v>
      </c>
      <c r="D6" s="1180"/>
      <c r="E6" s="5"/>
    </row>
    <row r="7" spans="1:5" ht="15.75" x14ac:dyDescent="0.25">
      <c r="A7" s="607" t="s">
        <v>149</v>
      </c>
      <c r="B7" s="271" t="s">
        <v>400</v>
      </c>
      <c r="C7" s="609" t="str">
        <f>'Page 31-Levied Spec Rev'!C7</f>
        <v>Fiscal Year ended June 30, 2025</v>
      </c>
      <c r="D7" s="299"/>
      <c r="E7" s="5"/>
    </row>
    <row r="8" spans="1:5" ht="15.75" x14ac:dyDescent="0.25">
      <c r="A8" s="590" t="s">
        <v>156</v>
      </c>
      <c r="B8" s="611"/>
      <c r="C8" s="591" t="s">
        <v>337</v>
      </c>
      <c r="D8" s="592" t="s">
        <v>162</v>
      </c>
      <c r="E8" s="5"/>
    </row>
    <row r="9" spans="1:5" ht="15.75" x14ac:dyDescent="0.25">
      <c r="A9" s="612" t="s">
        <v>163</v>
      </c>
      <c r="B9" s="373" t="s">
        <v>156</v>
      </c>
      <c r="C9" s="405" t="s">
        <v>166</v>
      </c>
      <c r="D9" s="594" t="s">
        <v>165</v>
      </c>
      <c r="E9" s="5"/>
    </row>
    <row r="10" spans="1:5" ht="15.75" x14ac:dyDescent="0.25">
      <c r="A10" s="512">
        <v>310000</v>
      </c>
      <c r="B10" s="513" t="s">
        <v>338</v>
      </c>
      <c r="C10" s="558"/>
      <c r="D10" s="644"/>
      <c r="E10" s="5"/>
    </row>
    <row r="11" spans="1:5" ht="15.75" x14ac:dyDescent="0.25">
      <c r="A11" s="516">
        <v>312000</v>
      </c>
      <c r="B11" s="517" t="s">
        <v>339</v>
      </c>
      <c r="C11" s="310"/>
      <c r="D11" s="518"/>
      <c r="E11" s="5"/>
    </row>
    <row r="12" spans="1:5" ht="15.75" x14ac:dyDescent="0.25">
      <c r="A12" s="519">
        <v>314200</v>
      </c>
      <c r="B12" s="171" t="s">
        <v>45</v>
      </c>
      <c r="C12" s="520"/>
      <c r="D12" s="521"/>
      <c r="E12" s="5"/>
    </row>
    <row r="13" spans="1:5" ht="15.75" x14ac:dyDescent="0.25">
      <c r="A13" s="519">
        <v>316100</v>
      </c>
      <c r="B13" s="171" t="s">
        <v>46</v>
      </c>
      <c r="C13" s="520"/>
      <c r="D13" s="521"/>
      <c r="E13" s="5"/>
    </row>
    <row r="14" spans="1:5" ht="15.75" x14ac:dyDescent="0.25">
      <c r="A14" s="452" t="s">
        <v>47</v>
      </c>
      <c r="B14" s="171" t="s">
        <v>401</v>
      </c>
      <c r="C14" s="520">
        <f>SUM(C11:C13)</f>
        <v>0</v>
      </c>
      <c r="D14" s="521">
        <f>SUM(D11:D13)</f>
        <v>0</v>
      </c>
      <c r="E14" s="5"/>
    </row>
    <row r="15" spans="1:5" ht="15.75" x14ac:dyDescent="0.25">
      <c r="A15" s="595" t="s">
        <v>341</v>
      </c>
      <c r="B15" s="596"/>
      <c r="C15" s="528"/>
      <c r="D15" s="529"/>
      <c r="E15" s="5"/>
    </row>
    <row r="16" spans="1:5" ht="15.75" x14ac:dyDescent="0.25">
      <c r="A16" s="597">
        <v>320000</v>
      </c>
      <c r="B16" s="598" t="s">
        <v>342</v>
      </c>
      <c r="C16" s="303"/>
      <c r="D16" s="599"/>
      <c r="E16" s="5"/>
    </row>
    <row r="17" spans="1:5" ht="15.75" x14ac:dyDescent="0.25">
      <c r="A17" s="516"/>
      <c r="B17" s="517"/>
      <c r="C17" s="310"/>
      <c r="D17" s="518"/>
      <c r="E17" s="5"/>
    </row>
    <row r="18" spans="1:5" ht="15.75" x14ac:dyDescent="0.25">
      <c r="A18" s="519"/>
      <c r="B18" s="171"/>
      <c r="C18" s="520"/>
      <c r="D18" s="521"/>
      <c r="E18" s="5"/>
    </row>
    <row r="19" spans="1:5" ht="15.75" x14ac:dyDescent="0.25">
      <c r="A19" s="519"/>
      <c r="B19" s="171"/>
      <c r="C19" s="520"/>
      <c r="D19" s="521"/>
      <c r="E19" s="5"/>
    </row>
    <row r="20" spans="1:5" ht="15.75" x14ac:dyDescent="0.25">
      <c r="A20" s="454" t="s">
        <v>47</v>
      </c>
      <c r="B20" s="171" t="s">
        <v>378</v>
      </c>
      <c r="C20" s="520">
        <f>SUM(C17:C19)</f>
        <v>0</v>
      </c>
      <c r="D20" s="521">
        <f>SUM(D17:D19)</f>
        <v>0</v>
      </c>
      <c r="E20" s="5"/>
    </row>
    <row r="21" spans="1:5" ht="15.75" x14ac:dyDescent="0.25">
      <c r="A21" s="527">
        <v>330000</v>
      </c>
      <c r="B21" s="182" t="s">
        <v>59</v>
      </c>
      <c r="C21" s="528"/>
      <c r="D21" s="529"/>
      <c r="E21" s="5"/>
    </row>
    <row r="22" spans="1:5" ht="15.75" x14ac:dyDescent="0.25">
      <c r="A22" s="600">
        <v>334000</v>
      </c>
      <c r="B22" s="601" t="s">
        <v>374</v>
      </c>
      <c r="C22" s="581"/>
      <c r="D22" s="602"/>
      <c r="E22" s="5"/>
    </row>
    <row r="23" spans="1:5" ht="15.75" x14ac:dyDescent="0.25">
      <c r="A23" s="184"/>
      <c r="B23" s="187"/>
      <c r="C23" s="318"/>
      <c r="D23" s="335"/>
      <c r="E23" s="5"/>
    </row>
    <row r="24" spans="1:5" ht="15.75" x14ac:dyDescent="0.25">
      <c r="A24" s="519"/>
      <c r="B24" s="171"/>
      <c r="C24" s="520"/>
      <c r="D24" s="521"/>
      <c r="E24" s="5"/>
    </row>
    <row r="25" spans="1:5" ht="15.75" x14ac:dyDescent="0.25">
      <c r="A25" s="531">
        <v>335000</v>
      </c>
      <c r="B25" s="182" t="s">
        <v>66</v>
      </c>
      <c r="C25" s="528"/>
      <c r="D25" s="529"/>
      <c r="E25" s="5"/>
    </row>
    <row r="26" spans="1:5" ht="15.75" x14ac:dyDescent="0.25">
      <c r="A26" s="184">
        <v>65</v>
      </c>
      <c r="B26" s="187" t="s">
        <v>69</v>
      </c>
      <c r="C26" s="318"/>
      <c r="D26" s="335"/>
      <c r="E26" s="5"/>
    </row>
    <row r="27" spans="1:5" ht="15.75" x14ac:dyDescent="0.25">
      <c r="A27" s="519">
        <v>210</v>
      </c>
      <c r="B27" s="171" t="s">
        <v>75</v>
      </c>
      <c r="C27" s="520"/>
      <c r="D27" s="521"/>
      <c r="E27" s="5"/>
    </row>
    <row r="28" spans="1:5" ht="15.75" x14ac:dyDescent="0.25">
      <c r="A28" s="519">
        <v>230</v>
      </c>
      <c r="B28" s="171" t="s">
        <v>76</v>
      </c>
      <c r="C28" s="520"/>
      <c r="D28" s="521"/>
      <c r="E28" s="5"/>
    </row>
    <row r="29" spans="1:5" ht="15.75" x14ac:dyDescent="0.25">
      <c r="A29" s="519"/>
      <c r="B29" s="171"/>
      <c r="C29" s="520"/>
      <c r="D29" s="521"/>
      <c r="E29" s="5"/>
    </row>
    <row r="30" spans="1:5" ht="15.75" x14ac:dyDescent="0.25">
      <c r="A30" s="454" t="s">
        <v>47</v>
      </c>
      <c r="B30" s="171" t="s">
        <v>402</v>
      </c>
      <c r="C30" s="520">
        <f>SUM(C22:C29)</f>
        <v>0</v>
      </c>
      <c r="D30" s="521">
        <f>SUM(D22:D29)</f>
        <v>0</v>
      </c>
      <c r="E30" s="5"/>
    </row>
    <row r="31" spans="1:5" ht="15.75" x14ac:dyDescent="0.25">
      <c r="A31" s="452"/>
      <c r="B31" s="171"/>
      <c r="C31" s="520"/>
      <c r="D31" s="521"/>
      <c r="E31" s="5"/>
    </row>
    <row r="32" spans="1:5" ht="15.75" x14ac:dyDescent="0.25">
      <c r="A32" s="531">
        <v>340000</v>
      </c>
      <c r="B32" s="182" t="s">
        <v>83</v>
      </c>
      <c r="C32" s="528"/>
      <c r="D32" s="529"/>
      <c r="E32" s="5"/>
    </row>
    <row r="33" spans="1:5" ht="15.75" x14ac:dyDescent="0.25">
      <c r="A33" s="184"/>
      <c r="B33" s="187"/>
      <c r="C33" s="318"/>
      <c r="D33" s="335"/>
      <c r="E33" s="5"/>
    </row>
    <row r="34" spans="1:5" ht="15.75" x14ac:dyDescent="0.25">
      <c r="A34" s="519"/>
      <c r="B34" s="171"/>
      <c r="C34" s="520"/>
      <c r="D34" s="521"/>
      <c r="E34" s="5"/>
    </row>
    <row r="35" spans="1:5" ht="15.75" x14ac:dyDescent="0.25">
      <c r="A35" s="519"/>
      <c r="B35" s="171"/>
      <c r="C35" s="520"/>
      <c r="D35" s="521"/>
      <c r="E35" s="5"/>
    </row>
    <row r="36" spans="1:5" ht="15.75" x14ac:dyDescent="0.25">
      <c r="A36" s="454" t="s">
        <v>47</v>
      </c>
      <c r="B36" s="171" t="s">
        <v>403</v>
      </c>
      <c r="C36" s="520">
        <f>SUM(C33:C35)</f>
        <v>0</v>
      </c>
      <c r="D36" s="521">
        <f>SUM(D33:D35)</f>
        <v>0</v>
      </c>
      <c r="E36" s="5"/>
    </row>
    <row r="37" spans="1:5" ht="15.75" x14ac:dyDescent="0.25">
      <c r="A37" s="527">
        <v>360000</v>
      </c>
      <c r="B37" s="182" t="s">
        <v>125</v>
      </c>
      <c r="C37" s="528"/>
      <c r="D37" s="529"/>
      <c r="E37" s="5"/>
    </row>
    <row r="38" spans="1:5" ht="15.75" x14ac:dyDescent="0.25">
      <c r="A38" s="184">
        <v>361000</v>
      </c>
      <c r="B38" s="187" t="s">
        <v>126</v>
      </c>
      <c r="C38" s="318"/>
      <c r="D38" s="335"/>
      <c r="E38" s="5"/>
    </row>
    <row r="39" spans="1:5" ht="12.95" customHeight="1" x14ac:dyDescent="0.25">
      <c r="A39" s="519">
        <v>362000</v>
      </c>
      <c r="B39" s="171" t="s">
        <v>124</v>
      </c>
      <c r="C39" s="520"/>
      <c r="D39" s="521"/>
      <c r="E39" s="5"/>
    </row>
    <row r="40" spans="1:5" ht="15.75" x14ac:dyDescent="0.25">
      <c r="A40" s="452"/>
      <c r="B40" s="171"/>
      <c r="C40" s="520"/>
      <c r="D40" s="521"/>
      <c r="E40" s="5"/>
    </row>
    <row r="41" spans="1:5" ht="15.75" x14ac:dyDescent="0.25">
      <c r="A41" s="452" t="s">
        <v>47</v>
      </c>
      <c r="B41" s="171" t="s">
        <v>404</v>
      </c>
      <c r="C41" s="520">
        <f>SUM(C38:C40)</f>
        <v>0</v>
      </c>
      <c r="D41" s="521">
        <f>SUM(D38:D40)</f>
        <v>0</v>
      </c>
      <c r="E41" s="5"/>
    </row>
    <row r="42" spans="1:5" ht="15.75" x14ac:dyDescent="0.25">
      <c r="A42" s="452"/>
      <c r="B42" s="171"/>
      <c r="C42" s="520"/>
      <c r="D42" s="521"/>
      <c r="E42" s="5"/>
    </row>
    <row r="43" spans="1:5" ht="15.75" x14ac:dyDescent="0.25">
      <c r="A43" s="527">
        <v>370000</v>
      </c>
      <c r="B43" s="182" t="s">
        <v>353</v>
      </c>
      <c r="C43" s="528"/>
      <c r="D43" s="529"/>
      <c r="E43" s="5"/>
    </row>
    <row r="44" spans="1:5" ht="15.75" x14ac:dyDescent="0.25">
      <c r="A44" s="184">
        <v>371010</v>
      </c>
      <c r="B44" s="187" t="s">
        <v>354</v>
      </c>
      <c r="C44" s="318"/>
      <c r="D44" s="335"/>
      <c r="E44" s="5"/>
    </row>
    <row r="45" spans="1:5" ht="15.75" x14ac:dyDescent="0.25">
      <c r="A45" s="184"/>
      <c r="B45" s="187"/>
      <c r="C45" s="318"/>
      <c r="D45" s="335"/>
      <c r="E45" s="5"/>
    </row>
    <row r="46" spans="1:5" ht="15.75" x14ac:dyDescent="0.25">
      <c r="A46" s="452" t="s">
        <v>47</v>
      </c>
      <c r="B46" s="171" t="s">
        <v>405</v>
      </c>
      <c r="C46" s="520">
        <f>SUM(C43:C45)</f>
        <v>0</v>
      </c>
      <c r="D46" s="521">
        <f>SUM(D43:D45)</f>
        <v>0</v>
      </c>
      <c r="E46" s="5"/>
    </row>
    <row r="47" spans="1:5" ht="15.75" x14ac:dyDescent="0.25">
      <c r="A47" s="184"/>
      <c r="B47" s="187"/>
      <c r="C47" s="318"/>
      <c r="D47" s="335"/>
      <c r="E47" s="5"/>
    </row>
    <row r="48" spans="1:5" ht="15.75" x14ac:dyDescent="0.25">
      <c r="A48" s="616">
        <v>380000</v>
      </c>
      <c r="B48" s="185" t="s">
        <v>406</v>
      </c>
      <c r="C48" s="318"/>
      <c r="D48" s="335"/>
      <c r="E48" s="5"/>
    </row>
    <row r="49" spans="1:5" ht="15.75" x14ac:dyDescent="0.25">
      <c r="A49" s="184">
        <v>383000</v>
      </c>
      <c r="B49" s="187" t="s">
        <v>356</v>
      </c>
      <c r="C49" s="318"/>
      <c r="D49" s="335"/>
      <c r="E49" s="5"/>
    </row>
    <row r="50" spans="1:5" ht="15.75" x14ac:dyDescent="0.25">
      <c r="A50" s="452"/>
      <c r="B50" s="171"/>
      <c r="C50" s="520"/>
      <c r="D50" s="521"/>
      <c r="E50" s="5"/>
    </row>
    <row r="51" spans="1:5" ht="15.75" x14ac:dyDescent="0.25">
      <c r="A51" s="452" t="s">
        <v>47</v>
      </c>
      <c r="B51" s="171" t="s">
        <v>405</v>
      </c>
      <c r="C51" s="520">
        <f>SUM(C48:C50)</f>
        <v>0</v>
      </c>
      <c r="D51" s="521">
        <f>SUM(D48:D50)</f>
        <v>0</v>
      </c>
      <c r="E51" s="5"/>
    </row>
    <row r="52" spans="1:5" ht="16.5" thickBot="1" x14ac:dyDescent="0.3">
      <c r="A52" s="454" t="s">
        <v>407</v>
      </c>
      <c r="B52" s="171"/>
      <c r="C52" s="533">
        <f>C14+C20+C30+C36+C41+C46+C51</f>
        <v>0</v>
      </c>
      <c r="D52" s="617">
        <f>D14+D20+D30+D36+D41+D46+D51</f>
        <v>0</v>
      </c>
      <c r="E52" s="5"/>
    </row>
    <row r="53" spans="1:5" ht="16.5" thickTop="1" x14ac:dyDescent="0.25">
      <c r="A53" s="452"/>
      <c r="B53" s="171"/>
      <c r="C53" s="318"/>
      <c r="D53" s="335"/>
      <c r="E53" s="5"/>
    </row>
    <row r="54" spans="1:5" ht="15.75" x14ac:dyDescent="0.25">
      <c r="A54" s="645" t="s">
        <v>145</v>
      </c>
      <c r="B54" s="179"/>
      <c r="C54" s="528"/>
      <c r="D54" s="529"/>
      <c r="E54" s="5"/>
    </row>
    <row r="55" spans="1:5" ht="15.75" x14ac:dyDescent="0.25">
      <c r="A55" s="184"/>
      <c r="B55" s="187"/>
      <c r="C55" s="318"/>
      <c r="D55" s="335"/>
      <c r="E55" s="5"/>
    </row>
    <row r="56" spans="1:5" ht="15.75" x14ac:dyDescent="0.25">
      <c r="A56" s="519"/>
      <c r="B56" s="171"/>
      <c r="C56" s="520"/>
      <c r="D56" s="521"/>
      <c r="E56" s="5"/>
    </row>
    <row r="57" spans="1:5" ht="15.75" x14ac:dyDescent="0.25">
      <c r="A57" s="519"/>
      <c r="B57" s="171"/>
      <c r="C57" s="520"/>
      <c r="D57" s="521"/>
      <c r="E57" s="5"/>
    </row>
    <row r="58" spans="1:5" ht="15.75" x14ac:dyDescent="0.25">
      <c r="A58" s="454"/>
      <c r="B58" s="455"/>
      <c r="C58" s="520"/>
      <c r="D58" s="521"/>
      <c r="E58" s="5"/>
    </row>
    <row r="59" spans="1:5" ht="16.5" thickBot="1" x14ac:dyDescent="0.3">
      <c r="A59" s="454" t="s">
        <v>970</v>
      </c>
      <c r="B59" s="455"/>
      <c r="C59" s="533">
        <f>SUM(C54:C58)</f>
        <v>0</v>
      </c>
      <c r="D59" s="617">
        <f>SUM(D54:D58)</f>
        <v>0</v>
      </c>
      <c r="E59" s="5"/>
    </row>
    <row r="60" spans="1:5" ht="16.5" thickTop="1" x14ac:dyDescent="0.25">
      <c r="A60" s="1322" t="s">
        <v>358</v>
      </c>
      <c r="B60" s="1322"/>
      <c r="C60" s="1322"/>
      <c r="D60" s="1322"/>
      <c r="E60" s="5"/>
    </row>
    <row r="61" spans="1:5" ht="15.75" x14ac:dyDescent="0.25">
      <c r="A61" s="1322" t="s">
        <v>971</v>
      </c>
      <c r="B61" s="1322"/>
      <c r="C61" s="1322"/>
      <c r="D61" s="1322"/>
      <c r="E61" s="5"/>
    </row>
    <row r="62" spans="1:5" ht="15.75" x14ac:dyDescent="0.25">
      <c r="A62" s="203"/>
      <c r="B62" s="459" t="s">
        <v>408</v>
      </c>
      <c r="C62" s="203"/>
      <c r="D62" s="203"/>
      <c r="E62" s="5"/>
    </row>
    <row r="63" spans="1:5" ht="15.75" x14ac:dyDescent="0.25">
      <c r="A63" s="26"/>
      <c r="B63" s="7"/>
      <c r="C63" s="7"/>
      <c r="D63" s="7"/>
      <c r="E63" s="5"/>
    </row>
    <row r="64" spans="1:5" x14ac:dyDescent="0.2">
      <c r="A64" s="23"/>
      <c r="B64" s="24"/>
      <c r="C64" s="24"/>
      <c r="D64" s="24"/>
    </row>
  </sheetData>
  <mergeCells count="2">
    <mergeCell ref="A60:D60"/>
    <mergeCell ref="A61:D61"/>
  </mergeCells>
  <pageMargins left="0.5" right="0.5" top="0" bottom="0" header="0.52" footer="0.5"/>
  <pageSetup paperSize="5" scale="97" orientation="portrait" r:id="rId1"/>
  <headerFooter alignWithMargins="0"/>
  <legacy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D66"/>
  <sheetViews>
    <sheetView showGridLines="0" zoomScaleNormal="100" workbookViewId="0">
      <pane xSplit="1" ySplit="10" topLeftCell="B62" activePane="bottomRight" state="frozen"/>
      <selection pane="topRight" activeCell="B1" sqref="B1"/>
      <selection pane="bottomLeft" activeCell="A11" sqref="A11"/>
      <selection pane="bottomRight" activeCell="C6" sqref="C6"/>
    </sheetView>
  </sheetViews>
  <sheetFormatPr defaultColWidth="6.77734375" defaultRowHeight="15" x14ac:dyDescent="0.2"/>
  <cols>
    <col min="1" max="1" width="9.6640625" customWidth="1"/>
    <col min="2" max="2" width="35.77734375" customWidth="1"/>
    <col min="3" max="4" width="17.77734375" customWidth="1"/>
  </cols>
  <sheetData>
    <row r="1" spans="1:4" ht="16.5" thickBot="1" x14ac:dyDescent="0.3">
      <c r="A1" s="534"/>
      <c r="B1" s="100"/>
      <c r="C1" s="100"/>
      <c r="D1" s="100"/>
    </row>
    <row r="2" spans="1:4" ht="15.75" x14ac:dyDescent="0.25">
      <c r="A2" s="491" t="s">
        <v>332</v>
      </c>
      <c r="B2" s="492"/>
      <c r="C2" s="492"/>
      <c r="D2" s="493"/>
    </row>
    <row r="3" spans="1:4" ht="15.75" x14ac:dyDescent="0.25">
      <c r="A3" s="494" t="s">
        <v>333</v>
      </c>
      <c r="B3" s="495"/>
      <c r="C3" s="495"/>
      <c r="D3" s="496"/>
    </row>
    <row r="4" spans="1:4" ht="16.5" thickBot="1" x14ac:dyDescent="0.3">
      <c r="A4" s="443" t="s">
        <v>398</v>
      </c>
      <c r="B4" s="203"/>
      <c r="C4" s="495"/>
      <c r="D4" s="496"/>
    </row>
    <row r="5" spans="1:4" ht="15.75" x14ac:dyDescent="0.25">
      <c r="A5" s="604" t="s">
        <v>144</v>
      </c>
      <c r="B5" s="253" t="s">
        <v>409</v>
      </c>
      <c r="C5" s="254"/>
      <c r="D5" s="260"/>
    </row>
    <row r="6" spans="1:4" ht="15.75" x14ac:dyDescent="0.25">
      <c r="A6" s="606" t="s">
        <v>146</v>
      </c>
      <c r="B6" s="288" t="s">
        <v>410</v>
      </c>
      <c r="C6" s="261" t="str">
        <f>'Page 31-Levied Spec Rev'!C6</f>
        <v xml:space="preserve">City/Town/County of _____                                                                          </v>
      </c>
      <c r="D6" s="269" t="s">
        <v>411</v>
      </c>
    </row>
    <row r="7" spans="1:4" ht="15.75" x14ac:dyDescent="0.25">
      <c r="A7" s="646" t="s">
        <v>149</v>
      </c>
      <c r="B7" s="288" t="s">
        <v>410</v>
      </c>
      <c r="C7" s="647" t="str">
        <f>'Page 31-Levied Spec Rev'!C7</f>
        <v>Fiscal Year ended June 30, 2025</v>
      </c>
      <c r="D7" s="287"/>
    </row>
    <row r="8" spans="1:4" ht="15.75" x14ac:dyDescent="0.25">
      <c r="A8" s="607"/>
      <c r="B8" s="608"/>
      <c r="C8" s="609"/>
      <c r="D8" s="299"/>
    </row>
    <row r="9" spans="1:4" ht="15.75" x14ac:dyDescent="0.25">
      <c r="A9" s="590" t="s">
        <v>156</v>
      </c>
      <c r="B9" s="611"/>
      <c r="C9" s="591" t="s">
        <v>337</v>
      </c>
      <c r="D9" s="592" t="s">
        <v>162</v>
      </c>
    </row>
    <row r="10" spans="1:4" ht="15.75" x14ac:dyDescent="0.25">
      <c r="A10" s="612" t="s">
        <v>163</v>
      </c>
      <c r="B10" s="373" t="s">
        <v>156</v>
      </c>
      <c r="C10" s="405" t="s">
        <v>166</v>
      </c>
      <c r="D10" s="594" t="s">
        <v>165</v>
      </c>
    </row>
    <row r="11" spans="1:4" ht="15.75" x14ac:dyDescent="0.25">
      <c r="A11" s="648" t="s">
        <v>412</v>
      </c>
      <c r="B11" s="460"/>
      <c r="C11" s="649"/>
      <c r="D11" s="650"/>
    </row>
    <row r="12" spans="1:4" ht="15.75" x14ac:dyDescent="0.25">
      <c r="A12" s="597">
        <v>363000</v>
      </c>
      <c r="B12" s="598" t="s">
        <v>409</v>
      </c>
      <c r="C12" s="651"/>
      <c r="D12" s="652"/>
    </row>
    <row r="13" spans="1:4" ht="15.75" x14ac:dyDescent="0.25">
      <c r="A13" s="516">
        <v>363010</v>
      </c>
      <c r="B13" s="517" t="s">
        <v>413</v>
      </c>
      <c r="C13" s="653"/>
      <c r="D13" s="654"/>
    </row>
    <row r="14" spans="1:4" ht="15.75" x14ac:dyDescent="0.25">
      <c r="A14" s="519">
        <v>363030</v>
      </c>
      <c r="B14" s="171" t="s">
        <v>414</v>
      </c>
      <c r="C14" s="655"/>
      <c r="D14" s="656"/>
    </row>
    <row r="15" spans="1:4" ht="15.75" x14ac:dyDescent="0.25">
      <c r="A15" s="519">
        <v>363040</v>
      </c>
      <c r="B15" s="171" t="s">
        <v>415</v>
      </c>
      <c r="C15" s="324"/>
      <c r="D15" s="656"/>
    </row>
    <row r="16" spans="1:4" ht="15.75" x14ac:dyDescent="0.25">
      <c r="A16" s="519"/>
      <c r="B16" s="171"/>
      <c r="C16" s="324"/>
      <c r="D16" s="656"/>
    </row>
    <row r="17" spans="1:4" ht="15.75" x14ac:dyDescent="0.25">
      <c r="A17" s="454">
        <v>380000</v>
      </c>
      <c r="B17" s="192" t="s">
        <v>133</v>
      </c>
      <c r="C17" s="324"/>
      <c r="D17" s="656"/>
    </row>
    <row r="18" spans="1:4" ht="15.75" x14ac:dyDescent="0.25">
      <c r="A18" s="519">
        <v>383000</v>
      </c>
      <c r="B18" s="171" t="s">
        <v>356</v>
      </c>
      <c r="C18" s="324"/>
      <c r="D18" s="656"/>
    </row>
    <row r="19" spans="1:4" ht="15.75" x14ac:dyDescent="0.25">
      <c r="A19" s="519"/>
      <c r="B19" s="171"/>
      <c r="C19" s="324"/>
      <c r="D19" s="656"/>
    </row>
    <row r="20" spans="1:4" ht="16.5" thickBot="1" x14ac:dyDescent="0.3">
      <c r="A20" s="181" t="s">
        <v>416</v>
      </c>
      <c r="B20" s="657"/>
      <c r="C20" s="463">
        <f>SUM(C13:C19)</f>
        <v>0</v>
      </c>
      <c r="D20" s="658">
        <f>SUM(D13:D19)</f>
        <v>0</v>
      </c>
    </row>
    <row r="21" spans="1:4" ht="16.5" thickTop="1" x14ac:dyDescent="0.25">
      <c r="A21" s="595" t="s">
        <v>145</v>
      </c>
      <c r="B21" s="596"/>
      <c r="C21" s="327"/>
      <c r="D21" s="659"/>
    </row>
    <row r="22" spans="1:4" ht="15.75" x14ac:dyDescent="0.25">
      <c r="A22" s="597">
        <v>430000</v>
      </c>
      <c r="B22" s="598" t="s">
        <v>219</v>
      </c>
      <c r="C22" s="651"/>
      <c r="D22" s="652"/>
    </row>
    <row r="23" spans="1:4" ht="15.75" x14ac:dyDescent="0.25">
      <c r="A23" s="516">
        <v>200</v>
      </c>
      <c r="B23" s="517" t="s">
        <v>417</v>
      </c>
      <c r="C23" s="653"/>
      <c r="D23" s="654"/>
    </row>
    <row r="24" spans="1:4" ht="15.75" x14ac:dyDescent="0.25">
      <c r="A24" s="519">
        <v>263</v>
      </c>
      <c r="B24" s="171" t="s">
        <v>418</v>
      </c>
      <c r="C24" s="324"/>
      <c r="D24" s="656"/>
    </row>
    <row r="25" spans="1:4" ht="15.75" x14ac:dyDescent="0.25">
      <c r="A25" s="519">
        <v>500</v>
      </c>
      <c r="B25" s="171" t="s">
        <v>419</v>
      </c>
      <c r="C25" s="324"/>
      <c r="D25" s="656"/>
    </row>
    <row r="26" spans="1:4" ht="15.75" x14ac:dyDescent="0.25">
      <c r="A26" s="519">
        <v>600</v>
      </c>
      <c r="B26" s="171" t="s">
        <v>420</v>
      </c>
      <c r="C26" s="324"/>
      <c r="D26" s="656"/>
    </row>
    <row r="27" spans="1:4" ht="15.75" x14ac:dyDescent="0.25">
      <c r="A27" s="519">
        <v>700</v>
      </c>
      <c r="B27" s="171" t="s">
        <v>421</v>
      </c>
      <c r="C27" s="324"/>
      <c r="D27" s="656"/>
    </row>
    <row r="28" spans="1:4" ht="15.75" x14ac:dyDescent="0.25">
      <c r="A28" s="519">
        <v>800</v>
      </c>
      <c r="B28" s="171" t="s">
        <v>422</v>
      </c>
      <c r="C28" s="324"/>
      <c r="D28" s="656"/>
    </row>
    <row r="29" spans="1:4" ht="15.75" x14ac:dyDescent="0.25">
      <c r="A29" s="519"/>
      <c r="B29" s="171"/>
      <c r="C29" s="324"/>
      <c r="D29" s="656"/>
    </row>
    <row r="30" spans="1:4" ht="15.75" x14ac:dyDescent="0.25">
      <c r="A30" s="454">
        <v>520000</v>
      </c>
      <c r="B30" s="192" t="s">
        <v>273</v>
      </c>
      <c r="C30" s="324"/>
      <c r="D30" s="656"/>
    </row>
    <row r="31" spans="1:4" ht="15.75" x14ac:dyDescent="0.25">
      <c r="A31" s="519">
        <v>521000</v>
      </c>
      <c r="B31" s="171" t="s">
        <v>365</v>
      </c>
      <c r="C31" s="324"/>
      <c r="D31" s="656"/>
    </row>
    <row r="32" spans="1:4" ht="15.75" x14ac:dyDescent="0.25">
      <c r="A32" s="452"/>
      <c r="B32" s="171"/>
      <c r="C32" s="324"/>
      <c r="D32" s="656"/>
    </row>
    <row r="33" spans="1:4" ht="16.5" thickBot="1" x14ac:dyDescent="0.3">
      <c r="A33" s="660" t="s">
        <v>423</v>
      </c>
      <c r="B33" s="661"/>
      <c r="C33" s="463">
        <f>SUM(C22:C32)</f>
        <v>0</v>
      </c>
      <c r="D33" s="658">
        <f>SUM(D22:D32)</f>
        <v>0</v>
      </c>
    </row>
    <row r="34" spans="1:4" ht="16.5" thickTop="1" x14ac:dyDescent="0.25">
      <c r="A34" s="662"/>
      <c r="B34" s="200"/>
      <c r="C34" s="343"/>
      <c r="D34" s="663"/>
    </row>
    <row r="35" spans="1:4" ht="15.75" x14ac:dyDescent="0.25">
      <c r="A35" s="664" t="s">
        <v>144</v>
      </c>
      <c r="B35" s="278" t="s">
        <v>409</v>
      </c>
      <c r="C35" s="622"/>
      <c r="D35" s="665"/>
    </row>
    <row r="36" spans="1:4" ht="15.75" x14ac:dyDescent="0.25">
      <c r="A36" s="606" t="s">
        <v>146</v>
      </c>
      <c r="B36" s="288" t="s">
        <v>410</v>
      </c>
      <c r="C36" s="261" t="str">
        <f>C6</f>
        <v xml:space="preserve">City/Town/County of _____                                                                          </v>
      </c>
      <c r="D36" s="269" t="s">
        <v>411</v>
      </c>
    </row>
    <row r="37" spans="1:4" ht="15.75" x14ac:dyDescent="0.25">
      <c r="A37" s="646" t="s">
        <v>149</v>
      </c>
      <c r="B37" s="288" t="s">
        <v>410</v>
      </c>
      <c r="C37" s="261" t="str">
        <f>C7</f>
        <v>Fiscal Year ended June 30, 2025</v>
      </c>
      <c r="D37" s="287"/>
    </row>
    <row r="38" spans="1:4" ht="15.75" x14ac:dyDescent="0.25">
      <c r="A38" s="607"/>
      <c r="B38" s="608"/>
      <c r="C38" s="292"/>
      <c r="D38" s="299"/>
    </row>
    <row r="39" spans="1:4" ht="15.75" x14ac:dyDescent="0.25">
      <c r="A39" s="610" t="s">
        <v>156</v>
      </c>
      <c r="B39" s="611"/>
      <c r="C39" s="591" t="s">
        <v>337</v>
      </c>
      <c r="D39" s="592" t="s">
        <v>162</v>
      </c>
    </row>
    <row r="40" spans="1:4" ht="15.75" x14ac:dyDescent="0.25">
      <c r="A40" s="612" t="s">
        <v>163</v>
      </c>
      <c r="B40" s="373" t="s">
        <v>156</v>
      </c>
      <c r="C40" s="405" t="s">
        <v>166</v>
      </c>
      <c r="D40" s="594" t="s">
        <v>165</v>
      </c>
    </row>
    <row r="41" spans="1:4" ht="15.75" x14ac:dyDescent="0.25">
      <c r="A41" s="666" t="s">
        <v>412</v>
      </c>
      <c r="B41" s="179"/>
      <c r="C41" s="460"/>
      <c r="D41" s="508"/>
    </row>
    <row r="42" spans="1:4" ht="15.75" x14ac:dyDescent="0.25">
      <c r="A42" s="667">
        <v>363000</v>
      </c>
      <c r="B42" s="668" t="s">
        <v>409</v>
      </c>
      <c r="C42" s="327"/>
      <c r="D42" s="659"/>
    </row>
    <row r="43" spans="1:4" ht="15.75" x14ac:dyDescent="0.25">
      <c r="A43" s="184">
        <v>363010</v>
      </c>
      <c r="B43" s="187" t="s">
        <v>413</v>
      </c>
      <c r="C43" s="326"/>
      <c r="D43" s="669"/>
    </row>
    <row r="44" spans="1:4" ht="15.75" x14ac:dyDescent="0.25">
      <c r="A44" s="519">
        <v>363030</v>
      </c>
      <c r="B44" s="171" t="s">
        <v>414</v>
      </c>
      <c r="C44" s="324"/>
      <c r="D44" s="656"/>
    </row>
    <row r="45" spans="1:4" ht="15.75" x14ac:dyDescent="0.25">
      <c r="A45" s="519">
        <v>363040</v>
      </c>
      <c r="B45" s="171" t="s">
        <v>415</v>
      </c>
      <c r="C45" s="324"/>
      <c r="D45" s="656"/>
    </row>
    <row r="46" spans="1:4" ht="15.75" x14ac:dyDescent="0.25">
      <c r="A46" s="519"/>
      <c r="B46" s="171"/>
      <c r="C46" s="324"/>
      <c r="D46" s="656"/>
    </row>
    <row r="47" spans="1:4" ht="15.75" x14ac:dyDescent="0.25">
      <c r="A47" s="454">
        <v>380000</v>
      </c>
      <c r="B47" s="192" t="s">
        <v>133</v>
      </c>
      <c r="C47" s="324"/>
      <c r="D47" s="656"/>
    </row>
    <row r="48" spans="1:4" ht="15.75" x14ac:dyDescent="0.25">
      <c r="A48" s="519">
        <v>383000</v>
      </c>
      <c r="B48" s="171" t="s">
        <v>356</v>
      </c>
      <c r="C48" s="324"/>
      <c r="D48" s="656"/>
    </row>
    <row r="49" spans="1:4" ht="15.75" x14ac:dyDescent="0.25">
      <c r="A49" s="452"/>
      <c r="B49" s="171"/>
      <c r="C49" s="324"/>
      <c r="D49" s="656"/>
    </row>
    <row r="50" spans="1:4" ht="16.5" thickBot="1" x14ac:dyDescent="0.3">
      <c r="A50" s="454" t="s">
        <v>424</v>
      </c>
      <c r="B50" s="200"/>
      <c r="C50" s="463">
        <f>SUM(C43:C49)</f>
        <v>0</v>
      </c>
      <c r="D50" s="670">
        <f>SUM(D43:D49)</f>
        <v>0</v>
      </c>
    </row>
    <row r="51" spans="1:4" ht="16.5" thickTop="1" x14ac:dyDescent="0.25">
      <c r="A51" s="645" t="s">
        <v>145</v>
      </c>
      <c r="B51" s="179"/>
      <c r="C51" s="671"/>
      <c r="D51" s="672"/>
    </row>
    <row r="52" spans="1:4" ht="15.75" x14ac:dyDescent="0.25">
      <c r="A52" s="477">
        <v>430000</v>
      </c>
      <c r="B52" s="187" t="s">
        <v>219</v>
      </c>
      <c r="C52" s="326"/>
      <c r="D52" s="669"/>
    </row>
    <row r="53" spans="1:4" ht="15.75" x14ac:dyDescent="0.25">
      <c r="A53" s="519">
        <v>200</v>
      </c>
      <c r="B53" s="171" t="s">
        <v>417</v>
      </c>
      <c r="C53" s="324"/>
      <c r="D53" s="656"/>
    </row>
    <row r="54" spans="1:4" ht="15.75" x14ac:dyDescent="0.25">
      <c r="A54" s="519">
        <v>263</v>
      </c>
      <c r="B54" s="171" t="s">
        <v>418</v>
      </c>
      <c r="C54" s="324"/>
      <c r="D54" s="656"/>
    </row>
    <row r="55" spans="1:4" ht="15.75" x14ac:dyDescent="0.25">
      <c r="A55" s="519">
        <v>500</v>
      </c>
      <c r="B55" s="171" t="s">
        <v>425</v>
      </c>
      <c r="C55" s="324"/>
      <c r="D55" s="656"/>
    </row>
    <row r="56" spans="1:4" ht="15.75" x14ac:dyDescent="0.25">
      <c r="A56" s="519">
        <v>600</v>
      </c>
      <c r="B56" s="171" t="s">
        <v>426</v>
      </c>
      <c r="C56" s="324"/>
      <c r="D56" s="656"/>
    </row>
    <row r="57" spans="1:4" ht="15.75" x14ac:dyDescent="0.25">
      <c r="A57" s="519">
        <v>700</v>
      </c>
      <c r="B57" s="171" t="s">
        <v>421</v>
      </c>
      <c r="C57" s="324"/>
      <c r="D57" s="656"/>
    </row>
    <row r="58" spans="1:4" ht="15.75" x14ac:dyDescent="0.25">
      <c r="A58" s="519">
        <v>800</v>
      </c>
      <c r="B58" s="171" t="s">
        <v>422</v>
      </c>
      <c r="C58" s="324"/>
      <c r="D58" s="656"/>
    </row>
    <row r="59" spans="1:4" ht="15.75" x14ac:dyDescent="0.25">
      <c r="A59" s="519"/>
      <c r="B59" s="171"/>
      <c r="C59" s="324"/>
      <c r="D59" s="656"/>
    </row>
    <row r="60" spans="1:4" ht="15.75" x14ac:dyDescent="0.25">
      <c r="A60" s="454">
        <v>520000</v>
      </c>
      <c r="B60" s="192" t="s">
        <v>273</v>
      </c>
      <c r="C60" s="324"/>
      <c r="D60" s="656"/>
    </row>
    <row r="61" spans="1:4" ht="15.75" x14ac:dyDescent="0.25">
      <c r="A61" s="519">
        <v>521000</v>
      </c>
      <c r="B61" s="171" t="s">
        <v>365</v>
      </c>
      <c r="C61" s="324"/>
      <c r="D61" s="656"/>
    </row>
    <row r="62" spans="1:4" ht="15.75" x14ac:dyDescent="0.25">
      <c r="A62" s="454"/>
      <c r="B62" s="455"/>
      <c r="C62" s="324"/>
      <c r="D62" s="656"/>
    </row>
    <row r="63" spans="1:4" ht="16.5" thickBot="1" x14ac:dyDescent="0.3">
      <c r="A63" s="1330" t="s">
        <v>427</v>
      </c>
      <c r="B63" s="1331"/>
      <c r="C63" s="463">
        <f>SUM(C52:C62)</f>
        <v>0</v>
      </c>
      <c r="D63" s="658">
        <f>SUM(D52:D62)</f>
        <v>0</v>
      </c>
    </row>
    <row r="64" spans="1:4" ht="15.75" customHeight="1" x14ac:dyDescent="0.2">
      <c r="A64" s="1322" t="s">
        <v>428</v>
      </c>
      <c r="B64" s="1322"/>
      <c r="C64" s="1322"/>
      <c r="D64" s="1322"/>
    </row>
    <row r="65" spans="1:4" ht="15.75" customHeight="1" x14ac:dyDescent="0.2">
      <c r="A65" s="1322" t="s">
        <v>429</v>
      </c>
      <c r="B65" s="1322"/>
      <c r="C65" s="1322"/>
      <c r="D65" s="1322"/>
    </row>
    <row r="66" spans="1:4" ht="15.75" x14ac:dyDescent="0.25">
      <c r="A66" s="203"/>
      <c r="B66" s="459" t="s">
        <v>430</v>
      </c>
      <c r="C66" s="203"/>
      <c r="D66" s="203"/>
    </row>
  </sheetData>
  <mergeCells count="3">
    <mergeCell ref="A64:D64"/>
    <mergeCell ref="A65:D65"/>
    <mergeCell ref="A63:B63"/>
  </mergeCells>
  <phoneticPr fontId="0" type="noConversion"/>
  <pageMargins left="0.5" right="0.5" top="0" bottom="0" header="0.5" footer="0.5"/>
  <pageSetup paperSize="5"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C138"/>
  <sheetViews>
    <sheetView showGridLines="0" zoomScaleNormal="100" workbookViewId="0">
      <selection activeCell="H7" sqref="H7"/>
    </sheetView>
  </sheetViews>
  <sheetFormatPr defaultRowHeight="15" x14ac:dyDescent="0.2"/>
  <cols>
    <col min="1" max="1" width="68.44140625" customWidth="1"/>
    <col min="2" max="2" width="8.77734375" style="78" customWidth="1"/>
    <col min="3" max="3" width="8.88671875" customWidth="1"/>
  </cols>
  <sheetData>
    <row r="1" spans="1:3" ht="18.75" x14ac:dyDescent="0.3">
      <c r="A1" s="1150" t="s">
        <v>702</v>
      </c>
      <c r="B1" s="230"/>
      <c r="C1" s="100"/>
    </row>
    <row r="2" spans="1:3" ht="18.75" x14ac:dyDescent="0.3">
      <c r="A2" s="1150" t="s">
        <v>703</v>
      </c>
      <c r="B2" s="230"/>
      <c r="C2" s="100"/>
    </row>
    <row r="3" spans="1:3" ht="13.5" customHeight="1" x14ac:dyDescent="0.3">
      <c r="A3" s="130"/>
      <c r="B3" s="230"/>
      <c r="C3" s="100"/>
    </row>
    <row r="4" spans="1:3" ht="15.75" customHeight="1" x14ac:dyDescent="0.25">
      <c r="A4" s="100" t="s">
        <v>975</v>
      </c>
      <c r="B4" s="230">
        <v>1</v>
      </c>
      <c r="C4" s="100"/>
    </row>
    <row r="5" spans="1:3" ht="15.75" customHeight="1" x14ac:dyDescent="0.25">
      <c r="A5" s="100" t="s">
        <v>976</v>
      </c>
      <c r="B5" s="230" t="s">
        <v>946</v>
      </c>
      <c r="C5" s="100"/>
    </row>
    <row r="6" spans="1:3" ht="15.75" customHeight="1" x14ac:dyDescent="0.25">
      <c r="A6" s="100" t="s">
        <v>977</v>
      </c>
      <c r="B6" s="230" t="s">
        <v>947</v>
      </c>
      <c r="C6" s="100"/>
    </row>
    <row r="7" spans="1:3" ht="15.75" x14ac:dyDescent="0.25">
      <c r="A7" s="100"/>
      <c r="B7" s="230"/>
      <c r="C7" s="100"/>
    </row>
    <row r="8" spans="1:3" ht="15.75" x14ac:dyDescent="0.25">
      <c r="A8" s="100" t="s">
        <v>978</v>
      </c>
      <c r="B8" s="230">
        <v>2</v>
      </c>
      <c r="C8" s="100"/>
    </row>
    <row r="9" spans="1:3" ht="15.75" x14ac:dyDescent="0.25">
      <c r="A9" s="100"/>
      <c r="B9" s="230"/>
      <c r="C9" s="100"/>
    </row>
    <row r="10" spans="1:3" ht="15.75" x14ac:dyDescent="0.25">
      <c r="A10" s="100" t="s">
        <v>979</v>
      </c>
      <c r="B10" s="230">
        <v>3</v>
      </c>
      <c r="C10" s="100"/>
    </row>
    <row r="11" spans="1:3" ht="15.75" x14ac:dyDescent="0.25">
      <c r="A11" s="100"/>
      <c r="B11" s="230"/>
      <c r="C11" s="100"/>
    </row>
    <row r="12" spans="1:3" ht="15.75" x14ac:dyDescent="0.25">
      <c r="A12" s="100" t="s">
        <v>704</v>
      </c>
      <c r="B12" s="230"/>
      <c r="C12" s="100"/>
    </row>
    <row r="13" spans="1:3" ht="15.75" x14ac:dyDescent="0.25">
      <c r="A13" s="1145" t="s">
        <v>980</v>
      </c>
      <c r="B13" s="1146">
        <v>4</v>
      </c>
      <c r="C13" s="1145"/>
    </row>
    <row r="14" spans="1:3" ht="15.75" x14ac:dyDescent="0.25">
      <c r="A14" s="1145" t="s">
        <v>981</v>
      </c>
      <c r="B14" s="230">
        <v>5</v>
      </c>
      <c r="C14" s="100"/>
    </row>
    <row r="15" spans="1:3" ht="15.75" x14ac:dyDescent="0.25">
      <c r="A15" s="100"/>
      <c r="B15" s="230"/>
      <c r="C15" s="100"/>
    </row>
    <row r="16" spans="1:3" ht="15.75" x14ac:dyDescent="0.25">
      <c r="A16" s="100" t="s">
        <v>982</v>
      </c>
      <c r="B16" s="230">
        <v>6</v>
      </c>
      <c r="C16" s="100"/>
    </row>
    <row r="17" spans="1:3" ht="15.75" x14ac:dyDescent="0.25">
      <c r="A17" s="100"/>
      <c r="B17" s="230"/>
      <c r="C17" s="100"/>
    </row>
    <row r="18" spans="1:3" ht="15.75" x14ac:dyDescent="0.25">
      <c r="A18" s="100" t="s">
        <v>974</v>
      </c>
      <c r="B18" s="230"/>
      <c r="C18" s="100"/>
    </row>
    <row r="19" spans="1:3" ht="15.75" x14ac:dyDescent="0.25">
      <c r="A19" s="1145" t="s">
        <v>983</v>
      </c>
      <c r="B19" s="1146">
        <v>7</v>
      </c>
      <c r="C19" s="100"/>
    </row>
    <row r="20" spans="1:3" ht="15.75" x14ac:dyDescent="0.25">
      <c r="A20" s="1145" t="s">
        <v>984</v>
      </c>
      <c r="B20" s="1146">
        <v>8</v>
      </c>
      <c r="C20" s="100"/>
    </row>
    <row r="21" spans="1:3" ht="15.75" x14ac:dyDescent="0.25">
      <c r="A21" s="100"/>
      <c r="B21" s="230"/>
      <c r="C21" s="100"/>
    </row>
    <row r="22" spans="1:3" ht="15.75" x14ac:dyDescent="0.25">
      <c r="A22" s="100" t="s">
        <v>1069</v>
      </c>
      <c r="B22" s="230">
        <v>9</v>
      </c>
      <c r="C22" s="100"/>
    </row>
    <row r="23" spans="1:3" ht="15.75" x14ac:dyDescent="0.25">
      <c r="A23" s="100" t="s">
        <v>1139</v>
      </c>
      <c r="B23" s="230">
        <v>10</v>
      </c>
      <c r="C23" s="100"/>
    </row>
    <row r="24" spans="1:3" ht="15.75" x14ac:dyDescent="0.25">
      <c r="A24" s="100"/>
      <c r="B24" s="230"/>
      <c r="C24" s="100"/>
    </row>
    <row r="25" spans="1:3" ht="15.75" x14ac:dyDescent="0.25">
      <c r="A25" s="100" t="s">
        <v>985</v>
      </c>
      <c r="B25" s="230">
        <v>11</v>
      </c>
      <c r="C25" s="100"/>
    </row>
    <row r="26" spans="1:3" ht="15.75" x14ac:dyDescent="0.25">
      <c r="A26" s="100"/>
      <c r="B26" s="230"/>
      <c r="C26" s="100"/>
    </row>
    <row r="27" spans="1:3" ht="15.75" x14ac:dyDescent="0.25">
      <c r="A27" s="100" t="s">
        <v>986</v>
      </c>
      <c r="B27" s="230">
        <v>13</v>
      </c>
      <c r="C27" s="100"/>
    </row>
    <row r="28" spans="1:3" ht="15.75" x14ac:dyDescent="0.25">
      <c r="A28" s="1145" t="s">
        <v>987</v>
      </c>
      <c r="B28" s="1146" t="s">
        <v>705</v>
      </c>
      <c r="C28" s="1145"/>
    </row>
    <row r="29" spans="1:3" ht="15.75" x14ac:dyDescent="0.25">
      <c r="A29" s="1145" t="s">
        <v>988</v>
      </c>
      <c r="B29" s="1146" t="s">
        <v>706</v>
      </c>
      <c r="C29" s="100"/>
    </row>
    <row r="30" spans="1:3" ht="15.75" x14ac:dyDescent="0.25">
      <c r="A30" s="1145" t="s">
        <v>989</v>
      </c>
      <c r="B30" s="1146">
        <v>21</v>
      </c>
      <c r="C30" s="100"/>
    </row>
    <row r="31" spans="1:3" ht="15.75" x14ac:dyDescent="0.25">
      <c r="A31" s="1145" t="s">
        <v>990</v>
      </c>
      <c r="B31" s="1146">
        <v>22</v>
      </c>
      <c r="C31" s="100"/>
    </row>
    <row r="32" spans="1:3" ht="15.75" x14ac:dyDescent="0.25">
      <c r="A32" s="100"/>
      <c r="B32" s="230"/>
      <c r="C32" s="100"/>
    </row>
    <row r="33" spans="1:3" ht="15.75" x14ac:dyDescent="0.25">
      <c r="A33" s="1147" t="s">
        <v>991</v>
      </c>
      <c r="B33" s="1146">
        <v>23</v>
      </c>
      <c r="C33" s="100"/>
    </row>
    <row r="34" spans="1:3" ht="15.75" x14ac:dyDescent="0.25">
      <c r="A34" s="1145" t="s">
        <v>992</v>
      </c>
      <c r="B34" s="1146">
        <v>24</v>
      </c>
      <c r="C34" s="100"/>
    </row>
    <row r="35" spans="1:3" ht="15.75" x14ac:dyDescent="0.25">
      <c r="A35" s="1145" t="s">
        <v>1021</v>
      </c>
      <c r="B35" s="1146" t="s">
        <v>707</v>
      </c>
      <c r="C35" s="100"/>
    </row>
    <row r="36" spans="1:3" ht="15.75" x14ac:dyDescent="0.25">
      <c r="A36" s="1145" t="s">
        <v>1020</v>
      </c>
      <c r="B36" s="1146" t="s">
        <v>708</v>
      </c>
      <c r="C36" s="100"/>
    </row>
    <row r="37" spans="1:3" ht="15.75" x14ac:dyDescent="0.25">
      <c r="A37" s="1145" t="s">
        <v>1019</v>
      </c>
      <c r="B37" s="1146" t="s">
        <v>709</v>
      </c>
      <c r="C37" s="100"/>
    </row>
    <row r="38" spans="1:3" ht="15.75" x14ac:dyDescent="0.25">
      <c r="A38" s="1145" t="s">
        <v>1018</v>
      </c>
      <c r="B38" s="1146">
        <v>31</v>
      </c>
      <c r="C38" s="100"/>
    </row>
    <row r="39" spans="1:3" ht="15.75" x14ac:dyDescent="0.25">
      <c r="A39" s="1145" t="s">
        <v>1017</v>
      </c>
      <c r="B39" s="1146">
        <v>32</v>
      </c>
      <c r="C39" s="100"/>
    </row>
    <row r="40" spans="1:3" ht="15.75" x14ac:dyDescent="0.25">
      <c r="A40" s="1145" t="s">
        <v>1016</v>
      </c>
      <c r="B40" s="1146">
        <v>33</v>
      </c>
      <c r="C40" s="100"/>
    </row>
    <row r="41" spans="1:3" ht="15.75" x14ac:dyDescent="0.25">
      <c r="A41" s="1145" t="s">
        <v>1015</v>
      </c>
      <c r="B41" s="1146">
        <v>34</v>
      </c>
      <c r="C41" s="1145"/>
    </row>
    <row r="42" spans="1:3" ht="15.75" x14ac:dyDescent="0.25">
      <c r="A42" s="1148"/>
      <c r="B42" s="230"/>
      <c r="C42" s="100"/>
    </row>
    <row r="43" spans="1:3" ht="15.75" x14ac:dyDescent="0.25">
      <c r="A43" s="1147" t="s">
        <v>1014</v>
      </c>
      <c r="B43" s="1146">
        <v>35</v>
      </c>
      <c r="C43" s="100"/>
    </row>
    <row r="44" spans="1:3" ht="15.75" x14ac:dyDescent="0.25">
      <c r="A44" s="1145" t="s">
        <v>1013</v>
      </c>
      <c r="B44" s="1146">
        <v>36</v>
      </c>
      <c r="C44" s="100"/>
    </row>
    <row r="45" spans="1:3" ht="15.75" x14ac:dyDescent="0.25">
      <c r="A45" s="1145"/>
      <c r="B45" s="230"/>
      <c r="C45" s="100"/>
    </row>
    <row r="46" spans="1:3" ht="15.75" x14ac:dyDescent="0.25">
      <c r="A46" s="1147" t="s">
        <v>1012</v>
      </c>
      <c r="B46" s="230">
        <v>37</v>
      </c>
      <c r="C46" s="100"/>
    </row>
    <row r="47" spans="1:3" ht="15.75" x14ac:dyDescent="0.25">
      <c r="A47" s="1145" t="s">
        <v>1011</v>
      </c>
      <c r="B47" s="1146">
        <v>38</v>
      </c>
      <c r="C47" s="100"/>
    </row>
    <row r="48" spans="1:3" ht="15.75" x14ac:dyDescent="0.25">
      <c r="A48" s="1145"/>
      <c r="B48" s="1146"/>
      <c r="C48" s="100"/>
    </row>
    <row r="49" spans="1:3" ht="15.75" x14ac:dyDescent="0.25">
      <c r="A49" s="1147" t="s">
        <v>1010</v>
      </c>
      <c r="B49" s="1146">
        <v>39</v>
      </c>
      <c r="C49" s="100"/>
    </row>
    <row r="50" spans="1:3" ht="15.75" x14ac:dyDescent="0.25">
      <c r="A50" s="1145" t="s">
        <v>1009</v>
      </c>
      <c r="B50" s="1146">
        <v>40</v>
      </c>
      <c r="C50" s="100"/>
    </row>
    <row r="51" spans="1:3" ht="15.75" x14ac:dyDescent="0.25">
      <c r="A51" s="1145" t="s">
        <v>1008</v>
      </c>
      <c r="B51" s="1146">
        <v>41</v>
      </c>
      <c r="C51" s="100"/>
    </row>
    <row r="52" spans="1:3" ht="15.75" x14ac:dyDescent="0.25">
      <c r="A52" s="1145" t="s">
        <v>1007</v>
      </c>
      <c r="B52" s="1146">
        <v>42</v>
      </c>
      <c r="C52" s="100"/>
    </row>
    <row r="53" spans="1:3" ht="15.75" x14ac:dyDescent="0.25">
      <c r="A53" s="1145" t="s">
        <v>1006</v>
      </c>
      <c r="B53" s="1146">
        <v>43</v>
      </c>
      <c r="C53" s="100"/>
    </row>
    <row r="54" spans="1:3" ht="15.75" x14ac:dyDescent="0.25">
      <c r="A54" s="1145" t="s">
        <v>1005</v>
      </c>
      <c r="B54" s="1146">
        <v>44</v>
      </c>
      <c r="C54" s="100"/>
    </row>
    <row r="55" spans="1:3" ht="15.75" x14ac:dyDescent="0.25">
      <c r="A55" s="1145" t="s">
        <v>1004</v>
      </c>
      <c r="B55" s="230">
        <v>45</v>
      </c>
      <c r="C55" s="100"/>
    </row>
    <row r="56" spans="1:3" ht="15.75" x14ac:dyDescent="0.25">
      <c r="A56" s="1145" t="s">
        <v>1003</v>
      </c>
      <c r="B56" s="1146">
        <v>46</v>
      </c>
      <c r="C56" s="100"/>
    </row>
    <row r="57" spans="1:3" ht="15.75" x14ac:dyDescent="0.25">
      <c r="A57" s="1147"/>
      <c r="B57" s="230"/>
      <c r="C57" s="100"/>
    </row>
    <row r="58" spans="1:3" ht="15.75" x14ac:dyDescent="0.25">
      <c r="A58" s="1147" t="s">
        <v>1002</v>
      </c>
      <c r="B58" s="1146">
        <v>47</v>
      </c>
      <c r="C58" s="100"/>
    </row>
    <row r="59" spans="1:3" ht="15.75" x14ac:dyDescent="0.25">
      <c r="A59" s="1145" t="s">
        <v>1001</v>
      </c>
      <c r="B59" s="1146">
        <v>48</v>
      </c>
      <c r="C59" s="100"/>
    </row>
    <row r="60" spans="1:3" ht="15.75" x14ac:dyDescent="0.25">
      <c r="A60" s="1145"/>
      <c r="B60" s="230"/>
      <c r="C60" s="100"/>
    </row>
    <row r="61" spans="1:3" ht="15.75" x14ac:dyDescent="0.25">
      <c r="A61" s="1147" t="s">
        <v>1000</v>
      </c>
      <c r="B61" s="230">
        <v>49</v>
      </c>
      <c r="C61" s="100"/>
    </row>
    <row r="62" spans="1:3" ht="15.75" x14ac:dyDescent="0.25">
      <c r="A62" s="1145" t="s">
        <v>999</v>
      </c>
      <c r="B62" s="230">
        <v>50</v>
      </c>
      <c r="C62" s="100"/>
    </row>
    <row r="63" spans="1:3" ht="15.75" x14ac:dyDescent="0.25">
      <c r="A63" s="1147"/>
      <c r="B63" s="230"/>
      <c r="C63" s="100"/>
    </row>
    <row r="64" spans="1:3" ht="15.75" x14ac:dyDescent="0.25">
      <c r="A64" s="1147" t="s">
        <v>998</v>
      </c>
      <c r="B64" s="1146">
        <v>51</v>
      </c>
      <c r="C64" s="100"/>
    </row>
    <row r="65" spans="1:3" ht="15.75" x14ac:dyDescent="0.25">
      <c r="A65" s="1145" t="s">
        <v>997</v>
      </c>
      <c r="B65" s="230">
        <v>52</v>
      </c>
      <c r="C65" s="100"/>
    </row>
    <row r="66" spans="1:3" ht="15" customHeight="1" x14ac:dyDescent="0.25">
      <c r="A66" s="1145"/>
      <c r="B66" s="230"/>
      <c r="C66" s="100"/>
    </row>
    <row r="67" spans="1:3" ht="15.75" x14ac:dyDescent="0.25">
      <c r="A67" s="1267" t="s">
        <v>710</v>
      </c>
      <c r="B67" s="1267"/>
      <c r="C67" s="1267"/>
    </row>
    <row r="68" spans="1:3" ht="15.75" x14ac:dyDescent="0.25">
      <c r="A68" s="1145"/>
      <c r="B68" s="230"/>
      <c r="C68" s="100"/>
    </row>
    <row r="69" spans="1:3" ht="15.75" x14ac:dyDescent="0.25">
      <c r="A69" s="1145"/>
      <c r="B69" s="230"/>
      <c r="C69" s="100"/>
    </row>
    <row r="70" spans="1:3" ht="18.75" x14ac:dyDescent="0.3">
      <c r="A70" s="1266" t="s">
        <v>702</v>
      </c>
      <c r="B70" s="1266"/>
      <c r="C70" s="1266"/>
    </row>
    <row r="71" spans="1:3" ht="18.75" x14ac:dyDescent="0.3">
      <c r="A71" s="1266" t="s">
        <v>728</v>
      </c>
      <c r="B71" s="1266"/>
      <c r="C71" s="1266"/>
    </row>
    <row r="72" spans="1:3" ht="15.75" x14ac:dyDescent="0.25">
      <c r="A72" s="1145"/>
      <c r="B72" s="230"/>
      <c r="C72" s="100"/>
    </row>
    <row r="73" spans="1:3" ht="15.75" x14ac:dyDescent="0.25">
      <c r="A73" s="1145"/>
      <c r="B73" s="230"/>
      <c r="C73" s="100"/>
    </row>
    <row r="74" spans="1:3" ht="15.75" x14ac:dyDescent="0.25">
      <c r="A74" s="1145"/>
      <c r="B74" s="230"/>
      <c r="C74" s="100"/>
    </row>
    <row r="75" spans="1:3" ht="15.75" x14ac:dyDescent="0.25">
      <c r="A75" s="1147"/>
      <c r="B75" s="230"/>
      <c r="C75" s="100"/>
    </row>
    <row r="76" spans="1:3" ht="15.75" x14ac:dyDescent="0.25">
      <c r="A76" s="1147" t="s">
        <v>996</v>
      </c>
      <c r="B76" s="230">
        <v>53</v>
      </c>
      <c r="C76" s="100"/>
    </row>
    <row r="77" spans="1:3" ht="15.75" x14ac:dyDescent="0.25">
      <c r="A77" s="1147"/>
      <c r="B77" s="230"/>
      <c r="C77" s="100"/>
    </row>
    <row r="78" spans="1:3" ht="15.75" x14ac:dyDescent="0.25">
      <c r="A78" s="1147" t="s">
        <v>995</v>
      </c>
      <c r="B78" s="230">
        <v>54</v>
      </c>
      <c r="C78" s="100"/>
    </row>
    <row r="79" spans="1:3" ht="15.75" x14ac:dyDescent="0.25">
      <c r="A79" s="1147"/>
      <c r="B79" s="230"/>
      <c r="C79" s="100"/>
    </row>
    <row r="80" spans="1:3" ht="15.75" x14ac:dyDescent="0.25">
      <c r="A80" s="1147" t="s">
        <v>994</v>
      </c>
      <c r="B80" s="230">
        <v>55</v>
      </c>
      <c r="C80" s="100"/>
    </row>
    <row r="81" spans="1:3" ht="15.75" x14ac:dyDescent="0.25">
      <c r="A81" s="1147"/>
      <c r="B81" s="230"/>
      <c r="C81" s="100"/>
    </row>
    <row r="82" spans="1:3" ht="15.75" x14ac:dyDescent="0.25">
      <c r="A82" s="1147" t="s">
        <v>993</v>
      </c>
      <c r="B82" s="230">
        <v>56</v>
      </c>
      <c r="C82" s="100"/>
    </row>
    <row r="83" spans="1:3" ht="15.75" x14ac:dyDescent="0.25">
      <c r="A83" s="1147"/>
      <c r="B83" s="230"/>
      <c r="C83" s="100"/>
    </row>
    <row r="84" spans="1:3" ht="15.75" x14ac:dyDescent="0.25">
      <c r="A84" s="100"/>
      <c r="B84" s="230"/>
      <c r="C84" s="100"/>
    </row>
    <row r="85" spans="1:3" ht="15.75" x14ac:dyDescent="0.25">
      <c r="A85" s="100"/>
      <c r="B85" s="230"/>
      <c r="C85" s="100"/>
    </row>
    <row r="86" spans="1:3" x14ac:dyDescent="0.2">
      <c r="A86" s="46"/>
    </row>
    <row r="87" spans="1:3" x14ac:dyDescent="0.2">
      <c r="A87" s="46"/>
    </row>
    <row r="88" spans="1:3" x14ac:dyDescent="0.2">
      <c r="A88" s="46"/>
    </row>
    <row r="89" spans="1:3" x14ac:dyDescent="0.2">
      <c r="A89" s="46"/>
    </row>
    <row r="90" spans="1:3" x14ac:dyDescent="0.2">
      <c r="A90" s="46"/>
    </row>
    <row r="91" spans="1:3" x14ac:dyDescent="0.2">
      <c r="A91" s="46"/>
    </row>
    <row r="92" spans="1:3" x14ac:dyDescent="0.2">
      <c r="A92" s="46"/>
    </row>
    <row r="93" spans="1:3" x14ac:dyDescent="0.2">
      <c r="A93" s="46"/>
    </row>
    <row r="94" spans="1:3" x14ac:dyDescent="0.2">
      <c r="A94" s="46"/>
    </row>
    <row r="95" spans="1:3" x14ac:dyDescent="0.2">
      <c r="A95" s="46"/>
    </row>
    <row r="96" spans="1:3" x14ac:dyDescent="0.2">
      <c r="A96" s="46"/>
    </row>
    <row r="97" spans="1:1" x14ac:dyDescent="0.2">
      <c r="A97" s="46"/>
    </row>
    <row r="98" spans="1:1" x14ac:dyDescent="0.2">
      <c r="A98" s="46"/>
    </row>
    <row r="99" spans="1:1" x14ac:dyDescent="0.2">
      <c r="A99" s="46"/>
    </row>
    <row r="100" spans="1:1" x14ac:dyDescent="0.2">
      <c r="A100" s="46"/>
    </row>
    <row r="101" spans="1:1" x14ac:dyDescent="0.2">
      <c r="A101" s="46"/>
    </row>
    <row r="102" spans="1:1" x14ac:dyDescent="0.2">
      <c r="A102" s="46"/>
    </row>
    <row r="103" spans="1:1" x14ac:dyDescent="0.2">
      <c r="A103" s="46"/>
    </row>
    <row r="104" spans="1:1" x14ac:dyDescent="0.2">
      <c r="A104" s="46"/>
    </row>
    <row r="105" spans="1:1" x14ac:dyDescent="0.2">
      <c r="A105" s="46"/>
    </row>
    <row r="106" spans="1:1" x14ac:dyDescent="0.2">
      <c r="A106" s="77"/>
    </row>
    <row r="107" spans="1:1" x14ac:dyDescent="0.2">
      <c r="A107" s="46"/>
    </row>
    <row r="108" spans="1:1" x14ac:dyDescent="0.2">
      <c r="A108" s="46"/>
    </row>
    <row r="109" spans="1:1" x14ac:dyDescent="0.2">
      <c r="A109" s="46"/>
    </row>
    <row r="110" spans="1:1" x14ac:dyDescent="0.2">
      <c r="A110" s="46"/>
    </row>
    <row r="111" spans="1:1" x14ac:dyDescent="0.2">
      <c r="A111" s="46"/>
    </row>
    <row r="112" spans="1:1" x14ac:dyDescent="0.2">
      <c r="A112" s="46"/>
    </row>
    <row r="113" spans="1:1" x14ac:dyDescent="0.2">
      <c r="A113" s="46"/>
    </row>
    <row r="114" spans="1:1" x14ac:dyDescent="0.2">
      <c r="A114" s="46"/>
    </row>
    <row r="115" spans="1:1" x14ac:dyDescent="0.2">
      <c r="A115" s="46"/>
    </row>
    <row r="116" spans="1:1" x14ac:dyDescent="0.2">
      <c r="A116" s="46"/>
    </row>
    <row r="117" spans="1:1" x14ac:dyDescent="0.2">
      <c r="A117" s="46"/>
    </row>
    <row r="118" spans="1:1" x14ac:dyDescent="0.2">
      <c r="A118" s="46"/>
    </row>
    <row r="119" spans="1:1" x14ac:dyDescent="0.2">
      <c r="A119" s="46"/>
    </row>
    <row r="120" spans="1:1" x14ac:dyDescent="0.2">
      <c r="A120" s="46"/>
    </row>
    <row r="121" spans="1:1" x14ac:dyDescent="0.2">
      <c r="A121" s="46"/>
    </row>
    <row r="122" spans="1:1" x14ac:dyDescent="0.2">
      <c r="A122" s="46"/>
    </row>
    <row r="123" spans="1:1" x14ac:dyDescent="0.2">
      <c r="A123" s="46"/>
    </row>
    <row r="124" spans="1:1" x14ac:dyDescent="0.2">
      <c r="A124" s="46"/>
    </row>
    <row r="125" spans="1:1" x14ac:dyDescent="0.2">
      <c r="A125" s="46"/>
    </row>
    <row r="126" spans="1:1" x14ac:dyDescent="0.2">
      <c r="A126" s="46"/>
    </row>
    <row r="127" spans="1:1" x14ac:dyDescent="0.2">
      <c r="A127" s="46"/>
    </row>
    <row r="128" spans="1:1" x14ac:dyDescent="0.2">
      <c r="A128" s="46"/>
    </row>
    <row r="129" spans="1:3" x14ac:dyDescent="0.2">
      <c r="A129" s="46"/>
    </row>
    <row r="130" spans="1:3" x14ac:dyDescent="0.2">
      <c r="A130" s="77"/>
    </row>
    <row r="131" spans="1:3" x14ac:dyDescent="0.2">
      <c r="A131" s="46"/>
    </row>
    <row r="138" spans="1:3" x14ac:dyDescent="0.2">
      <c r="A138" s="1268" t="s">
        <v>711</v>
      </c>
      <c r="B138" s="1268"/>
      <c r="C138" s="1268"/>
    </row>
  </sheetData>
  <mergeCells count="4">
    <mergeCell ref="A70:C70"/>
    <mergeCell ref="A71:C71"/>
    <mergeCell ref="A67:C67"/>
    <mergeCell ref="A138:C138"/>
  </mergeCells>
  <pageMargins left="0.7" right="0.7" top="0.75" bottom="0.75" header="0.3" footer="0.3"/>
  <pageSetup paperSize="5" scale="83" orientation="portrait" r:id="rId1"/>
  <rowBreaks count="1" manualBreakCount="1">
    <brk id="68" max="1638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pageSetUpPr fitToPage="1"/>
  </sheetPr>
  <dimension ref="A1:D63"/>
  <sheetViews>
    <sheetView showGridLines="0" zoomScaleNormal="100" workbookViewId="0">
      <pane xSplit="1" ySplit="10" topLeftCell="B53" activePane="bottomRight" state="frozen"/>
      <selection pane="topRight" activeCell="B1" sqref="B1"/>
      <selection pane="bottomLeft" activeCell="A11" sqref="A11"/>
      <selection pane="bottomRight" activeCell="C7" sqref="C7"/>
    </sheetView>
  </sheetViews>
  <sheetFormatPr defaultColWidth="6.77734375" defaultRowHeight="15" x14ac:dyDescent="0.2"/>
  <cols>
    <col min="1" max="1" width="10.6640625" customWidth="1"/>
    <col min="2" max="2" width="32.44140625" customWidth="1"/>
    <col min="3" max="4" width="17.77734375" customWidth="1"/>
  </cols>
  <sheetData>
    <row r="1" spans="1:4" ht="16.5" thickBot="1" x14ac:dyDescent="0.3">
      <c r="A1" s="534"/>
      <c r="B1" s="100"/>
      <c r="C1" s="100"/>
      <c r="D1" s="100"/>
    </row>
    <row r="2" spans="1:4" ht="15.75" x14ac:dyDescent="0.25">
      <c r="A2" s="491" t="s">
        <v>332</v>
      </c>
      <c r="B2" s="492"/>
      <c r="C2" s="492"/>
      <c r="D2" s="493"/>
    </row>
    <row r="3" spans="1:4" ht="15.75" x14ac:dyDescent="0.25">
      <c r="A3" s="494" t="s">
        <v>333</v>
      </c>
      <c r="B3" s="495"/>
      <c r="C3" s="495"/>
      <c r="D3" s="496"/>
    </row>
    <row r="4" spans="1:4" ht="16.5" thickBot="1" x14ac:dyDescent="0.3">
      <c r="A4" s="443" t="s">
        <v>398</v>
      </c>
      <c r="B4" s="203"/>
      <c r="C4" s="495"/>
      <c r="D4" s="496"/>
    </row>
    <row r="5" spans="1:4" ht="15.75" x14ac:dyDescent="0.25">
      <c r="A5" s="604" t="s">
        <v>144</v>
      </c>
      <c r="B5" s="253" t="s">
        <v>431</v>
      </c>
      <c r="C5" s="254"/>
      <c r="D5" s="260"/>
    </row>
    <row r="6" spans="1:4" ht="15.75" x14ac:dyDescent="0.25">
      <c r="A6" s="606" t="s">
        <v>146</v>
      </c>
      <c r="B6" s="288" t="s">
        <v>432</v>
      </c>
      <c r="C6" s="261" t="str">
        <f>Coverpage!A51</f>
        <v xml:space="preserve">City/Town/County of _____                                                                          </v>
      </c>
      <c r="D6" s="269"/>
    </row>
    <row r="7" spans="1:4" ht="15.75" x14ac:dyDescent="0.25">
      <c r="A7" s="646" t="s">
        <v>149</v>
      </c>
      <c r="B7" s="288" t="s">
        <v>432</v>
      </c>
      <c r="C7" s="647" t="str">
        <f>Coverpage!A47</f>
        <v>Fiscal Year ended June 30, 2025</v>
      </c>
      <c r="D7" s="287"/>
    </row>
    <row r="8" spans="1:4" ht="15.75" x14ac:dyDescent="0.25">
      <c r="A8" s="607"/>
      <c r="B8" s="608"/>
      <c r="C8" s="609"/>
      <c r="D8" s="299"/>
    </row>
    <row r="9" spans="1:4" ht="15.75" x14ac:dyDescent="0.25">
      <c r="A9" s="610" t="s">
        <v>156</v>
      </c>
      <c r="B9" s="611"/>
      <c r="C9" s="591" t="s">
        <v>337</v>
      </c>
      <c r="D9" s="592" t="s">
        <v>162</v>
      </c>
    </row>
    <row r="10" spans="1:4" ht="15.75" x14ac:dyDescent="0.25">
      <c r="A10" s="612" t="s">
        <v>163</v>
      </c>
      <c r="B10" s="373" t="s">
        <v>156</v>
      </c>
      <c r="C10" s="405" t="s">
        <v>166</v>
      </c>
      <c r="D10" s="594" t="s">
        <v>165</v>
      </c>
    </row>
    <row r="11" spans="1:4" ht="18" customHeight="1" x14ac:dyDescent="0.25">
      <c r="A11" s="595" t="s">
        <v>341</v>
      </c>
      <c r="B11" s="637"/>
      <c r="C11" s="649"/>
      <c r="D11" s="650"/>
    </row>
    <row r="12" spans="1:4" ht="15.75" x14ac:dyDescent="0.25">
      <c r="A12" s="673"/>
      <c r="B12" s="674"/>
      <c r="C12" s="310"/>
      <c r="D12" s="518"/>
    </row>
    <row r="13" spans="1:4" ht="15.75" x14ac:dyDescent="0.25">
      <c r="A13" s="516"/>
      <c r="B13" s="517"/>
      <c r="C13" s="310"/>
      <c r="D13" s="518"/>
    </row>
    <row r="14" spans="1:4" ht="15.75" x14ac:dyDescent="0.25">
      <c r="A14" s="519"/>
      <c r="B14" s="171"/>
      <c r="C14" s="520"/>
      <c r="D14" s="521"/>
    </row>
    <row r="15" spans="1:4" ht="15.75" x14ac:dyDescent="0.25">
      <c r="A15" s="519"/>
      <c r="B15" s="171"/>
      <c r="C15" s="520"/>
      <c r="D15" s="521"/>
    </row>
    <row r="16" spans="1:4" ht="15.75" x14ac:dyDescent="0.25">
      <c r="A16" s="519"/>
      <c r="B16" s="171"/>
      <c r="C16" s="520"/>
      <c r="D16" s="521"/>
    </row>
    <row r="17" spans="1:4" ht="16.5" thickBot="1" x14ac:dyDescent="0.3">
      <c r="A17" s="1317" t="s">
        <v>433</v>
      </c>
      <c r="B17" s="1332"/>
      <c r="C17" s="533">
        <f>SUM(C12:C16)</f>
        <v>0</v>
      </c>
      <c r="D17" s="617">
        <f>SUM(D12:D16)</f>
        <v>0</v>
      </c>
    </row>
    <row r="18" spans="1:4" ht="16.5" thickTop="1" x14ac:dyDescent="0.25">
      <c r="A18" s="595" t="s">
        <v>145</v>
      </c>
      <c r="B18" s="596"/>
      <c r="C18" s="581"/>
      <c r="D18" s="602"/>
    </row>
    <row r="19" spans="1:4" ht="15.75" x14ac:dyDescent="0.25">
      <c r="A19" s="675"/>
      <c r="B19" s="676"/>
      <c r="C19" s="303"/>
      <c r="D19" s="599"/>
    </row>
    <row r="20" spans="1:4" ht="15.75" x14ac:dyDescent="0.25">
      <c r="A20" s="519"/>
      <c r="B20" s="171"/>
      <c r="C20" s="520"/>
      <c r="D20" s="521"/>
    </row>
    <row r="21" spans="1:4" ht="15.75" x14ac:dyDescent="0.25">
      <c r="A21" s="519"/>
      <c r="B21" s="171"/>
      <c r="C21" s="520"/>
      <c r="D21" s="521"/>
    </row>
    <row r="22" spans="1:4" ht="15.75" x14ac:dyDescent="0.25">
      <c r="A22" s="519"/>
      <c r="B22" s="171"/>
      <c r="C22" s="520"/>
      <c r="D22" s="521"/>
    </row>
    <row r="23" spans="1:4" ht="15.75" x14ac:dyDescent="0.25">
      <c r="A23" s="519"/>
      <c r="B23" s="171"/>
      <c r="C23" s="520"/>
      <c r="D23" s="521"/>
    </row>
    <row r="24" spans="1:4" ht="15.75" x14ac:dyDescent="0.25">
      <c r="A24" s="519"/>
      <c r="B24" s="171"/>
      <c r="C24" s="520"/>
      <c r="D24" s="521"/>
    </row>
    <row r="25" spans="1:4" ht="15.75" x14ac:dyDescent="0.25">
      <c r="A25" s="519"/>
      <c r="B25" s="171"/>
      <c r="C25" s="520"/>
      <c r="D25" s="521"/>
    </row>
    <row r="26" spans="1:4" ht="15.75" x14ac:dyDescent="0.25">
      <c r="A26" s="452"/>
      <c r="B26" s="171"/>
      <c r="C26" s="520"/>
      <c r="D26" s="521"/>
    </row>
    <row r="27" spans="1:4" ht="16.5" thickBot="1" x14ac:dyDescent="0.3">
      <c r="A27" s="1317" t="s">
        <v>434</v>
      </c>
      <c r="B27" s="1332"/>
      <c r="C27" s="533">
        <f>SUM(C19:C26)</f>
        <v>0</v>
      </c>
      <c r="D27" s="617">
        <f>SUM(D19:D26)</f>
        <v>0</v>
      </c>
    </row>
    <row r="28" spans="1:4" ht="16.5" thickTop="1" x14ac:dyDescent="0.25">
      <c r="A28" s="341"/>
      <c r="B28" s="200"/>
      <c r="C28" s="200"/>
      <c r="D28" s="200"/>
    </row>
    <row r="29" spans="1:4" ht="15.75" x14ac:dyDescent="0.25">
      <c r="A29" s="664" t="s">
        <v>144</v>
      </c>
      <c r="B29" s="278" t="s">
        <v>431</v>
      </c>
      <c r="C29" s="622"/>
      <c r="D29" s="665"/>
    </row>
    <row r="30" spans="1:4" ht="15.75" x14ac:dyDescent="0.25">
      <c r="A30" s="606" t="s">
        <v>146</v>
      </c>
      <c r="B30" s="288" t="s">
        <v>435</v>
      </c>
      <c r="C30" s="261" t="str">
        <f>C6</f>
        <v xml:space="preserve">City/Town/County of _____                                                                          </v>
      </c>
      <c r="D30" s="269"/>
    </row>
    <row r="31" spans="1:4" ht="15.75" x14ac:dyDescent="0.25">
      <c r="A31" s="646" t="s">
        <v>149</v>
      </c>
      <c r="B31" s="288" t="s">
        <v>435</v>
      </c>
      <c r="C31" s="647" t="str">
        <f>C7</f>
        <v>Fiscal Year ended June 30, 2025</v>
      </c>
      <c r="D31" s="677"/>
    </row>
    <row r="32" spans="1:4" ht="15.75" x14ac:dyDescent="0.25">
      <c r="A32" s="607"/>
      <c r="B32" s="608"/>
      <c r="C32" s="609"/>
      <c r="D32" s="299"/>
    </row>
    <row r="33" spans="1:4" ht="15.75" x14ac:dyDescent="0.25">
      <c r="A33" s="610" t="s">
        <v>156</v>
      </c>
      <c r="B33" s="611"/>
      <c r="C33" s="591" t="s">
        <v>337</v>
      </c>
      <c r="D33" s="592" t="s">
        <v>162</v>
      </c>
    </row>
    <row r="34" spans="1:4" ht="15.75" x14ac:dyDescent="0.25">
      <c r="A34" s="612" t="s">
        <v>163</v>
      </c>
      <c r="B34" s="373" t="s">
        <v>156</v>
      </c>
      <c r="C34" s="405" t="s">
        <v>166</v>
      </c>
      <c r="D34" s="594" t="s">
        <v>165</v>
      </c>
    </row>
    <row r="35" spans="1:4" ht="15.75" x14ac:dyDescent="0.25">
      <c r="A35" s="1333" t="s">
        <v>341</v>
      </c>
      <c r="B35" s="1334"/>
      <c r="C35" s="678"/>
      <c r="D35" s="679"/>
    </row>
    <row r="36" spans="1:4" ht="15.75" x14ac:dyDescent="0.25">
      <c r="A36" s="680"/>
      <c r="B36" s="681"/>
      <c r="C36" s="581"/>
      <c r="D36" s="602"/>
    </row>
    <row r="37" spans="1:4" ht="15.75" x14ac:dyDescent="0.25">
      <c r="A37" s="519"/>
      <c r="B37" s="171"/>
      <c r="C37" s="520"/>
      <c r="D37" s="521"/>
    </row>
    <row r="38" spans="1:4" ht="15.75" x14ac:dyDescent="0.25">
      <c r="A38" s="519"/>
      <c r="B38" s="171"/>
      <c r="C38" s="520"/>
      <c r="D38" s="521"/>
    </row>
    <row r="39" spans="1:4" ht="15.75" x14ac:dyDescent="0.25">
      <c r="A39" s="519"/>
      <c r="B39" s="171"/>
      <c r="C39" s="520"/>
      <c r="D39" s="521"/>
    </row>
    <row r="40" spans="1:4" ht="15.75" x14ac:dyDescent="0.25">
      <c r="A40" s="519"/>
      <c r="B40" s="171"/>
      <c r="C40" s="520"/>
      <c r="D40" s="521"/>
    </row>
    <row r="41" spans="1:4" ht="15.75" x14ac:dyDescent="0.25">
      <c r="A41" s="519"/>
      <c r="B41" s="171"/>
      <c r="C41" s="520"/>
      <c r="D41" s="521"/>
    </row>
    <row r="42" spans="1:4" ht="15.75" x14ac:dyDescent="0.25">
      <c r="A42" s="519"/>
      <c r="B42" s="171"/>
      <c r="C42" s="520"/>
      <c r="D42" s="521"/>
    </row>
    <row r="43" spans="1:4" ht="15.75" x14ac:dyDescent="0.25">
      <c r="A43" s="519"/>
      <c r="B43" s="171"/>
      <c r="C43" s="520"/>
      <c r="D43" s="521"/>
    </row>
    <row r="44" spans="1:4" ht="15.75" x14ac:dyDescent="0.25">
      <c r="A44" s="519"/>
      <c r="B44" s="171"/>
      <c r="C44" s="520"/>
      <c r="D44" s="521"/>
    </row>
    <row r="45" spans="1:4" ht="15.75" x14ac:dyDescent="0.25">
      <c r="A45" s="452"/>
      <c r="B45" s="171"/>
      <c r="C45" s="345"/>
      <c r="D45" s="521"/>
    </row>
    <row r="46" spans="1:4" ht="16.5" thickBot="1" x14ac:dyDescent="0.3">
      <c r="A46" s="454" t="s">
        <v>436</v>
      </c>
      <c r="B46" s="200"/>
      <c r="C46" s="533">
        <f>SUM(C36:C45)</f>
        <v>0</v>
      </c>
      <c r="D46" s="617">
        <f>SUM(D36:D45)</f>
        <v>0</v>
      </c>
    </row>
    <row r="47" spans="1:4" ht="16.5" thickTop="1" x14ac:dyDescent="0.25">
      <c r="A47" s="645" t="s">
        <v>145</v>
      </c>
      <c r="B47" s="179"/>
      <c r="C47" s="581"/>
      <c r="D47" s="602"/>
    </row>
    <row r="48" spans="1:4" ht="15.75" x14ac:dyDescent="0.25">
      <c r="A48" s="682"/>
      <c r="B48" s="683"/>
      <c r="C48" s="318"/>
      <c r="D48" s="335"/>
    </row>
    <row r="49" spans="1:4" ht="15.75" x14ac:dyDescent="0.25">
      <c r="A49" s="519"/>
      <c r="B49" s="171"/>
      <c r="C49" s="520"/>
      <c r="D49" s="521"/>
    </row>
    <row r="50" spans="1:4" ht="15.75" x14ac:dyDescent="0.25">
      <c r="A50" s="519"/>
      <c r="B50" s="171"/>
      <c r="C50" s="520"/>
      <c r="D50" s="521"/>
    </row>
    <row r="51" spans="1:4" ht="15.75" x14ac:dyDescent="0.25">
      <c r="A51" s="519"/>
      <c r="B51" s="171"/>
      <c r="C51" s="520"/>
      <c r="D51" s="521"/>
    </row>
    <row r="52" spans="1:4" ht="15.75" x14ac:dyDescent="0.25">
      <c r="A52" s="519"/>
      <c r="B52" s="171"/>
      <c r="C52" s="520"/>
      <c r="D52" s="521"/>
    </row>
    <row r="53" spans="1:4" ht="15.75" x14ac:dyDescent="0.25">
      <c r="A53" s="519"/>
      <c r="B53" s="171"/>
      <c r="C53" s="520"/>
      <c r="D53" s="521"/>
    </row>
    <row r="54" spans="1:4" ht="15.75" x14ac:dyDescent="0.25">
      <c r="A54" s="519"/>
      <c r="B54" s="171"/>
      <c r="C54" s="520"/>
      <c r="D54" s="521"/>
    </row>
    <row r="55" spans="1:4" ht="15.75" x14ac:dyDescent="0.25">
      <c r="A55" s="519"/>
      <c r="B55" s="171"/>
      <c r="C55" s="520"/>
      <c r="D55" s="521"/>
    </row>
    <row r="56" spans="1:4" ht="15.75" x14ac:dyDescent="0.25">
      <c r="A56" s="519"/>
      <c r="B56" s="171"/>
      <c r="C56" s="520"/>
      <c r="D56" s="521"/>
    </row>
    <row r="57" spans="1:4" ht="15.75" x14ac:dyDescent="0.25">
      <c r="A57" s="454"/>
      <c r="B57" s="455"/>
      <c r="C57" s="520"/>
      <c r="D57" s="521"/>
    </row>
    <row r="58" spans="1:4" ht="16.5" thickBot="1" x14ac:dyDescent="0.3">
      <c r="A58" s="1317" t="s">
        <v>437</v>
      </c>
      <c r="B58" s="1332"/>
      <c r="C58" s="533">
        <f>SUM(C48:C57)</f>
        <v>0</v>
      </c>
      <c r="D58" s="617">
        <f>SUM(D48:D57)</f>
        <v>0</v>
      </c>
    </row>
    <row r="59" spans="1:4" ht="16.5" customHeight="1" thickTop="1" x14ac:dyDescent="0.2">
      <c r="A59" s="1322" t="s">
        <v>872</v>
      </c>
      <c r="B59" s="1322"/>
      <c r="C59" s="1322"/>
      <c r="D59" s="1322"/>
    </row>
    <row r="60" spans="1:4" ht="15.75" customHeight="1" x14ac:dyDescent="0.2">
      <c r="A60" s="1322" t="s">
        <v>873</v>
      </c>
      <c r="B60" s="1322"/>
      <c r="C60" s="1322"/>
      <c r="D60" s="1322"/>
    </row>
    <row r="61" spans="1:4" ht="15.75" x14ac:dyDescent="0.25">
      <c r="A61" s="203"/>
      <c r="B61" s="459" t="s">
        <v>438</v>
      </c>
      <c r="C61" s="203"/>
      <c r="D61" s="203"/>
    </row>
    <row r="62" spans="1:4" x14ac:dyDescent="0.2">
      <c r="A62" s="23"/>
      <c r="B62" s="24"/>
      <c r="C62" s="24"/>
      <c r="D62" s="24"/>
    </row>
    <row r="63" spans="1:4" x14ac:dyDescent="0.2">
      <c r="A63" s="23"/>
      <c r="B63" s="24"/>
      <c r="C63" s="24"/>
      <c r="D63" s="24"/>
    </row>
  </sheetData>
  <mergeCells count="6">
    <mergeCell ref="A59:D59"/>
    <mergeCell ref="A60:D60"/>
    <mergeCell ref="A58:B58"/>
    <mergeCell ref="A17:B17"/>
    <mergeCell ref="A27:B27"/>
    <mergeCell ref="A35:B35"/>
  </mergeCells>
  <phoneticPr fontId="0" type="noConversion"/>
  <pageMargins left="0.5" right="0.5" top="0" bottom="0" header="0.5" footer="0.5"/>
  <pageSetup paperSize="5"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D63"/>
  <sheetViews>
    <sheetView showGridLines="0" zoomScaleNormal="100" workbookViewId="0">
      <pane xSplit="1" ySplit="10" topLeftCell="B56" activePane="bottomRight" state="frozen"/>
      <selection pane="topRight" activeCell="B1" sqref="B1"/>
      <selection pane="bottomLeft" activeCell="A11" sqref="A11"/>
      <selection pane="bottomRight" activeCell="A11" sqref="A11"/>
    </sheetView>
  </sheetViews>
  <sheetFormatPr defaultColWidth="6.77734375" defaultRowHeight="15" x14ac:dyDescent="0.2"/>
  <cols>
    <col min="1" max="1" width="10.6640625" customWidth="1"/>
    <col min="2" max="2" width="32.44140625" customWidth="1"/>
    <col min="3" max="4" width="17.77734375" customWidth="1"/>
  </cols>
  <sheetData>
    <row r="1" spans="1:4" ht="16.5" thickBot="1" x14ac:dyDescent="0.3">
      <c r="A1" s="534"/>
      <c r="B1" s="100"/>
      <c r="C1" s="100"/>
      <c r="D1" s="100"/>
    </row>
    <row r="2" spans="1:4" ht="15.75" x14ac:dyDescent="0.25">
      <c r="A2" s="491" t="s">
        <v>332</v>
      </c>
      <c r="B2" s="492"/>
      <c r="C2" s="492"/>
      <c r="D2" s="493"/>
    </row>
    <row r="3" spans="1:4" ht="15.75" x14ac:dyDescent="0.25">
      <c r="A3" s="494" t="s">
        <v>333</v>
      </c>
      <c r="B3" s="495"/>
      <c r="C3" s="495"/>
      <c r="D3" s="496"/>
    </row>
    <row r="4" spans="1:4" ht="16.5" thickBot="1" x14ac:dyDescent="0.3">
      <c r="A4" s="443" t="s">
        <v>398</v>
      </c>
      <c r="B4" s="203"/>
      <c r="C4" s="495"/>
      <c r="D4" s="496"/>
    </row>
    <row r="5" spans="1:4" ht="15.75" x14ac:dyDescent="0.25">
      <c r="A5" s="604" t="s">
        <v>144</v>
      </c>
      <c r="B5" s="253" t="s">
        <v>431</v>
      </c>
      <c r="C5" s="254"/>
      <c r="D5" s="260"/>
    </row>
    <row r="6" spans="1:4" ht="15.75" x14ac:dyDescent="0.25">
      <c r="A6" s="606" t="s">
        <v>146</v>
      </c>
      <c r="B6" s="288" t="s">
        <v>432</v>
      </c>
      <c r="C6" s="261" t="str">
        <f>'Page 33-Non-levied Spec Rev'!C6</f>
        <v xml:space="preserve">City/Town/County of _____                                                                          </v>
      </c>
      <c r="D6" s="269"/>
    </row>
    <row r="7" spans="1:4" ht="15.75" x14ac:dyDescent="0.25">
      <c r="A7" s="646" t="s">
        <v>149</v>
      </c>
      <c r="B7" s="288" t="s">
        <v>432</v>
      </c>
      <c r="C7" s="647" t="str">
        <f>'Page 33-Non-levied Spec Rev'!C7</f>
        <v>Fiscal Year ended June 30, 2025</v>
      </c>
      <c r="D7" s="287"/>
    </row>
    <row r="8" spans="1:4" ht="15.75" x14ac:dyDescent="0.25">
      <c r="A8" s="607"/>
      <c r="B8" s="608"/>
      <c r="C8" s="609"/>
      <c r="D8" s="299"/>
    </row>
    <row r="9" spans="1:4" ht="15.75" x14ac:dyDescent="0.25">
      <c r="A9" s="610" t="s">
        <v>156</v>
      </c>
      <c r="B9" s="611"/>
      <c r="C9" s="591" t="s">
        <v>337</v>
      </c>
      <c r="D9" s="592" t="s">
        <v>162</v>
      </c>
    </row>
    <row r="10" spans="1:4" ht="15.75" x14ac:dyDescent="0.25">
      <c r="A10" s="612" t="s">
        <v>163</v>
      </c>
      <c r="B10" s="373" t="s">
        <v>156</v>
      </c>
      <c r="C10" s="405" t="s">
        <v>166</v>
      </c>
      <c r="D10" s="594" t="s">
        <v>165</v>
      </c>
    </row>
    <row r="11" spans="1:4" ht="18" customHeight="1" x14ac:dyDescent="0.25">
      <c r="A11" s="595" t="s">
        <v>341</v>
      </c>
      <c r="B11" s="637"/>
      <c r="C11" s="649"/>
      <c r="D11" s="650"/>
    </row>
    <row r="12" spans="1:4" ht="15.75" x14ac:dyDescent="0.25">
      <c r="A12" s="673"/>
      <c r="B12" s="674"/>
      <c r="C12" s="310"/>
      <c r="D12" s="518"/>
    </row>
    <row r="13" spans="1:4" ht="15.75" x14ac:dyDescent="0.25">
      <c r="A13" s="516"/>
      <c r="B13" s="517"/>
      <c r="C13" s="310"/>
      <c r="D13" s="518"/>
    </row>
    <row r="14" spans="1:4" ht="15.75" x14ac:dyDescent="0.25">
      <c r="A14" s="519"/>
      <c r="B14" s="171"/>
      <c r="C14" s="520"/>
      <c r="D14" s="521"/>
    </row>
    <row r="15" spans="1:4" ht="15.75" x14ac:dyDescent="0.25">
      <c r="A15" s="519"/>
      <c r="B15" s="171"/>
      <c r="C15" s="520"/>
      <c r="D15" s="521"/>
    </row>
    <row r="16" spans="1:4" ht="15.75" x14ac:dyDescent="0.25">
      <c r="A16" s="519"/>
      <c r="B16" s="171"/>
      <c r="C16" s="520"/>
      <c r="D16" s="521"/>
    </row>
    <row r="17" spans="1:4" ht="16.5" thickBot="1" x14ac:dyDescent="0.3">
      <c r="A17" s="181" t="s">
        <v>433</v>
      </c>
      <c r="B17" s="657"/>
      <c r="C17" s="533">
        <f>SUM(C12:C16)</f>
        <v>0</v>
      </c>
      <c r="D17" s="617">
        <f>SUM(D12:D16)</f>
        <v>0</v>
      </c>
    </row>
    <row r="18" spans="1:4" ht="16.5" thickTop="1" x14ac:dyDescent="0.25">
      <c r="A18" s="595" t="s">
        <v>145</v>
      </c>
      <c r="B18" s="596"/>
      <c r="C18" s="581"/>
      <c r="D18" s="602"/>
    </row>
    <row r="19" spans="1:4" ht="15.75" x14ac:dyDescent="0.25">
      <c r="A19" s="675"/>
      <c r="B19" s="676"/>
      <c r="C19" s="303"/>
      <c r="D19" s="599"/>
    </row>
    <row r="20" spans="1:4" ht="15.75" x14ac:dyDescent="0.25">
      <c r="A20" s="519"/>
      <c r="B20" s="171"/>
      <c r="C20" s="520"/>
      <c r="D20" s="521"/>
    </row>
    <row r="21" spans="1:4" ht="15.75" x14ac:dyDescent="0.25">
      <c r="A21" s="519"/>
      <c r="B21" s="171"/>
      <c r="C21" s="520"/>
      <c r="D21" s="521"/>
    </row>
    <row r="22" spans="1:4" ht="15.75" x14ac:dyDescent="0.25">
      <c r="A22" s="519"/>
      <c r="B22" s="171"/>
      <c r="C22" s="520"/>
      <c r="D22" s="521"/>
    </row>
    <row r="23" spans="1:4" ht="15.75" x14ac:dyDescent="0.25">
      <c r="A23" s="519"/>
      <c r="B23" s="171"/>
      <c r="C23" s="520"/>
      <c r="D23" s="521"/>
    </row>
    <row r="24" spans="1:4" ht="15.75" x14ac:dyDescent="0.25">
      <c r="A24" s="519"/>
      <c r="B24" s="171"/>
      <c r="C24" s="520"/>
      <c r="D24" s="521"/>
    </row>
    <row r="25" spans="1:4" ht="15.75" x14ac:dyDescent="0.25">
      <c r="A25" s="519"/>
      <c r="B25" s="171"/>
      <c r="C25" s="520"/>
      <c r="D25" s="521"/>
    </row>
    <row r="26" spans="1:4" ht="15.75" x14ac:dyDescent="0.25">
      <c r="A26" s="452"/>
      <c r="B26" s="171"/>
      <c r="C26" s="520"/>
      <c r="D26" s="521"/>
    </row>
    <row r="27" spans="1:4" ht="16.5" thickBot="1" x14ac:dyDescent="0.3">
      <c r="A27" s="180" t="s">
        <v>434</v>
      </c>
      <c r="B27" s="661"/>
      <c r="C27" s="533">
        <f>SUM(C19:C26)</f>
        <v>0</v>
      </c>
      <c r="D27" s="617">
        <f>SUM(D19:D26)</f>
        <v>0</v>
      </c>
    </row>
    <row r="28" spans="1:4" ht="16.5" thickTop="1" x14ac:dyDescent="0.25">
      <c r="A28" s="341"/>
      <c r="B28" s="200"/>
      <c r="C28" s="200"/>
      <c r="D28" s="200"/>
    </row>
    <row r="29" spans="1:4" ht="15.75" x14ac:dyDescent="0.25">
      <c r="A29" s="664" t="s">
        <v>144</v>
      </c>
      <c r="B29" s="278" t="s">
        <v>431</v>
      </c>
      <c r="C29" s="622"/>
      <c r="D29" s="665"/>
    </row>
    <row r="30" spans="1:4" ht="15.75" x14ac:dyDescent="0.25">
      <c r="A30" s="606" t="s">
        <v>146</v>
      </c>
      <c r="B30" s="288" t="s">
        <v>435</v>
      </c>
      <c r="C30" s="261" t="str">
        <f>C6</f>
        <v xml:space="preserve">City/Town/County of _____                                                                          </v>
      </c>
      <c r="D30" s="269"/>
    </row>
    <row r="31" spans="1:4" ht="15.75" x14ac:dyDescent="0.25">
      <c r="A31" s="646" t="s">
        <v>149</v>
      </c>
      <c r="B31" s="288" t="s">
        <v>435</v>
      </c>
      <c r="C31" s="647" t="str">
        <f>C7</f>
        <v>Fiscal Year ended June 30, 2025</v>
      </c>
      <c r="D31" s="677"/>
    </row>
    <row r="32" spans="1:4" ht="15.75" x14ac:dyDescent="0.25">
      <c r="A32" s="607"/>
      <c r="B32" s="608"/>
      <c r="C32" s="609"/>
      <c r="D32" s="299"/>
    </row>
    <row r="33" spans="1:4" ht="15.75" x14ac:dyDescent="0.25">
      <c r="A33" s="610" t="s">
        <v>156</v>
      </c>
      <c r="B33" s="611"/>
      <c r="C33" s="591" t="s">
        <v>337</v>
      </c>
      <c r="D33" s="592" t="s">
        <v>162</v>
      </c>
    </row>
    <row r="34" spans="1:4" ht="15.75" x14ac:dyDescent="0.25">
      <c r="A34" s="612" t="s">
        <v>163</v>
      </c>
      <c r="B34" s="373" t="s">
        <v>156</v>
      </c>
      <c r="C34" s="405" t="s">
        <v>166</v>
      </c>
      <c r="D34" s="594" t="s">
        <v>165</v>
      </c>
    </row>
    <row r="35" spans="1:4" ht="15.75" x14ac:dyDescent="0.25">
      <c r="A35" s="645" t="s">
        <v>341</v>
      </c>
      <c r="B35" s="684"/>
      <c r="C35" s="678"/>
      <c r="D35" s="679"/>
    </row>
    <row r="36" spans="1:4" ht="15.75" x14ac:dyDescent="0.25">
      <c r="A36" s="680"/>
      <c r="B36" s="681"/>
      <c r="C36" s="581"/>
      <c r="D36" s="602"/>
    </row>
    <row r="37" spans="1:4" ht="15.75" x14ac:dyDescent="0.25">
      <c r="A37" s="519"/>
      <c r="B37" s="171"/>
      <c r="C37" s="520"/>
      <c r="D37" s="521"/>
    </row>
    <row r="38" spans="1:4" ht="15.75" x14ac:dyDescent="0.25">
      <c r="A38" s="519"/>
      <c r="B38" s="171"/>
      <c r="C38" s="520"/>
      <c r="D38" s="521"/>
    </row>
    <row r="39" spans="1:4" ht="15.75" x14ac:dyDescent="0.25">
      <c r="A39" s="519"/>
      <c r="B39" s="171"/>
      <c r="C39" s="520"/>
      <c r="D39" s="521"/>
    </row>
    <row r="40" spans="1:4" ht="15.75" x14ac:dyDescent="0.25">
      <c r="A40" s="519"/>
      <c r="B40" s="171"/>
      <c r="C40" s="520"/>
      <c r="D40" s="521"/>
    </row>
    <row r="41" spans="1:4" ht="15.75" x14ac:dyDescent="0.25">
      <c r="A41" s="519"/>
      <c r="B41" s="171"/>
      <c r="C41" s="520"/>
      <c r="D41" s="521"/>
    </row>
    <row r="42" spans="1:4" ht="15.75" x14ac:dyDescent="0.25">
      <c r="A42" s="519"/>
      <c r="B42" s="171"/>
      <c r="C42" s="520"/>
      <c r="D42" s="521"/>
    </row>
    <row r="43" spans="1:4" ht="15.75" x14ac:dyDescent="0.25">
      <c r="A43" s="519"/>
      <c r="B43" s="171"/>
      <c r="C43" s="520"/>
      <c r="D43" s="521"/>
    </row>
    <row r="44" spans="1:4" ht="15.75" x14ac:dyDescent="0.25">
      <c r="A44" s="519"/>
      <c r="B44" s="171"/>
      <c r="C44" s="520"/>
      <c r="D44" s="521"/>
    </row>
    <row r="45" spans="1:4" ht="15.75" x14ac:dyDescent="0.25">
      <c r="A45" s="452"/>
      <c r="B45" s="171"/>
      <c r="C45" s="345"/>
      <c r="D45" s="521"/>
    </row>
    <row r="46" spans="1:4" ht="16.5" thickBot="1" x14ac:dyDescent="0.3">
      <c r="A46" s="454" t="s">
        <v>436</v>
      </c>
      <c r="B46" s="200"/>
      <c r="C46" s="533">
        <f>SUM(C36:C45)</f>
        <v>0</v>
      </c>
      <c r="D46" s="617">
        <f>SUM(D36:D45)</f>
        <v>0</v>
      </c>
    </row>
    <row r="47" spans="1:4" ht="16.5" thickTop="1" x14ac:dyDescent="0.25">
      <c r="A47" s="645" t="s">
        <v>145</v>
      </c>
      <c r="B47" s="179"/>
      <c r="C47" s="581"/>
      <c r="D47" s="602"/>
    </row>
    <row r="48" spans="1:4" ht="15.75" x14ac:dyDescent="0.25">
      <c r="A48" s="682"/>
      <c r="B48" s="683"/>
      <c r="C48" s="318"/>
      <c r="D48" s="335"/>
    </row>
    <row r="49" spans="1:4" ht="15.75" x14ac:dyDescent="0.25">
      <c r="A49" s="519"/>
      <c r="B49" s="171"/>
      <c r="C49" s="520"/>
      <c r="D49" s="521"/>
    </row>
    <row r="50" spans="1:4" ht="15.75" x14ac:dyDescent="0.25">
      <c r="A50" s="519"/>
      <c r="B50" s="171"/>
      <c r="C50" s="520"/>
      <c r="D50" s="521"/>
    </row>
    <row r="51" spans="1:4" ht="15.75" x14ac:dyDescent="0.25">
      <c r="A51" s="519"/>
      <c r="B51" s="171"/>
      <c r="C51" s="520"/>
      <c r="D51" s="521"/>
    </row>
    <row r="52" spans="1:4" ht="15.75" x14ac:dyDescent="0.25">
      <c r="A52" s="519"/>
      <c r="B52" s="171"/>
      <c r="C52" s="520"/>
      <c r="D52" s="521"/>
    </row>
    <row r="53" spans="1:4" ht="15.75" x14ac:dyDescent="0.25">
      <c r="A53" s="519"/>
      <c r="B53" s="171"/>
      <c r="C53" s="520"/>
      <c r="D53" s="521"/>
    </row>
    <row r="54" spans="1:4" ht="15.75" x14ac:dyDescent="0.25">
      <c r="A54" s="519"/>
      <c r="B54" s="171"/>
      <c r="C54" s="520"/>
      <c r="D54" s="521"/>
    </row>
    <row r="55" spans="1:4" ht="15.75" x14ac:dyDescent="0.25">
      <c r="A55" s="519"/>
      <c r="B55" s="171"/>
      <c r="C55" s="520"/>
      <c r="D55" s="521"/>
    </row>
    <row r="56" spans="1:4" ht="15.75" x14ac:dyDescent="0.25">
      <c r="A56" s="519"/>
      <c r="B56" s="171"/>
      <c r="C56" s="520"/>
      <c r="D56" s="521"/>
    </row>
    <row r="57" spans="1:4" ht="15.75" x14ac:dyDescent="0.25">
      <c r="A57" s="454"/>
      <c r="B57" s="455"/>
      <c r="C57" s="520"/>
      <c r="D57" s="521"/>
    </row>
    <row r="58" spans="1:4" ht="16.5" thickBot="1" x14ac:dyDescent="0.3">
      <c r="A58" s="454" t="s">
        <v>437</v>
      </c>
      <c r="B58" s="455"/>
      <c r="C58" s="533">
        <f>SUM(C48:C57)</f>
        <v>0</v>
      </c>
      <c r="D58" s="617">
        <f>SUM(D48:D57)</f>
        <v>0</v>
      </c>
    </row>
    <row r="59" spans="1:4" ht="16.5" customHeight="1" thickTop="1" x14ac:dyDescent="0.2">
      <c r="A59" s="1322" t="s">
        <v>872</v>
      </c>
      <c r="B59" s="1322"/>
      <c r="C59" s="1322"/>
      <c r="D59" s="1322"/>
    </row>
    <row r="60" spans="1:4" ht="15.75" customHeight="1" x14ac:dyDescent="0.2">
      <c r="A60" s="1322" t="s">
        <v>873</v>
      </c>
      <c r="B60" s="1322"/>
      <c r="C60" s="1322"/>
      <c r="D60" s="1322"/>
    </row>
    <row r="61" spans="1:4" ht="15.75" x14ac:dyDescent="0.25">
      <c r="A61" s="203"/>
      <c r="B61" s="459" t="s">
        <v>438</v>
      </c>
      <c r="C61" s="203"/>
      <c r="D61" s="203"/>
    </row>
    <row r="62" spans="1:4" x14ac:dyDescent="0.2">
      <c r="A62" s="23"/>
      <c r="B62" s="24"/>
      <c r="C62" s="24"/>
      <c r="D62" s="24"/>
    </row>
    <row r="63" spans="1:4" x14ac:dyDescent="0.2">
      <c r="A63" s="23"/>
      <c r="B63" s="24"/>
      <c r="C63" s="24"/>
      <c r="D63" s="24"/>
    </row>
  </sheetData>
  <mergeCells count="2">
    <mergeCell ref="A59:D59"/>
    <mergeCell ref="A60:D60"/>
  </mergeCells>
  <pageMargins left="0.5" right="0.5" top="0" bottom="0" header="0.5" footer="0.5"/>
  <pageSetup paperSize="5"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E73"/>
  <sheetViews>
    <sheetView showGridLines="0" zoomScaleNormal="100" workbookViewId="0">
      <pane xSplit="1" ySplit="11" topLeftCell="B12" activePane="bottomRight" state="frozen"/>
      <selection pane="topRight" activeCell="B1" sqref="B1"/>
      <selection pane="bottomLeft" activeCell="A12" sqref="A12"/>
      <selection pane="bottomRight" activeCell="A5" sqref="A5"/>
    </sheetView>
  </sheetViews>
  <sheetFormatPr defaultColWidth="6.77734375" defaultRowHeight="15" x14ac:dyDescent="0.2"/>
  <cols>
    <col min="1" max="1" width="25.77734375" customWidth="1"/>
    <col min="2" max="4" width="15.77734375" customWidth="1"/>
    <col min="5" max="5" width="10.6640625" customWidth="1"/>
  </cols>
  <sheetData>
    <row r="1" spans="1:5" ht="15.75" x14ac:dyDescent="0.25">
      <c r="A1" s="342"/>
      <c r="B1" s="685"/>
      <c r="C1" s="685"/>
      <c r="D1" s="686"/>
      <c r="E1" s="686"/>
    </row>
    <row r="2" spans="1:5" ht="15.75" x14ac:dyDescent="0.25">
      <c r="A2" s="395" t="s">
        <v>332</v>
      </c>
      <c r="B2" s="395"/>
      <c r="C2" s="395"/>
      <c r="D2" s="203"/>
      <c r="E2" s="203"/>
    </row>
    <row r="3" spans="1:5" ht="15.75" x14ac:dyDescent="0.25">
      <c r="A3" s="395" t="s">
        <v>307</v>
      </c>
      <c r="B3" s="203"/>
      <c r="C3" s="203"/>
      <c r="D3" s="203"/>
      <c r="E3" s="203"/>
    </row>
    <row r="4" spans="1:5" ht="15.75" x14ac:dyDescent="0.25">
      <c r="A4" s="395" t="s">
        <v>1114</v>
      </c>
      <c r="B4" s="203"/>
      <c r="C4" s="203"/>
      <c r="D4" s="203"/>
      <c r="E4" s="203"/>
    </row>
    <row r="5" spans="1:5" ht="15.75" x14ac:dyDescent="0.25">
      <c r="A5" s="395" t="s">
        <v>308</v>
      </c>
      <c r="B5" s="203"/>
      <c r="C5" s="203"/>
      <c r="D5" s="203"/>
      <c r="E5" s="203"/>
    </row>
    <row r="6" spans="1:5" ht="15.75" x14ac:dyDescent="0.25">
      <c r="A6" s="203"/>
      <c r="B6" s="203"/>
      <c r="C6" s="203"/>
      <c r="D6" s="203"/>
      <c r="E6" s="203"/>
    </row>
    <row r="7" spans="1:5" ht="13.9" customHeight="1" x14ac:dyDescent="0.25">
      <c r="A7" s="687" t="s">
        <v>439</v>
      </c>
      <c r="B7" s="203"/>
      <c r="C7" s="395" t="s">
        <v>440</v>
      </c>
      <c r="D7" s="203"/>
      <c r="E7" s="203"/>
    </row>
    <row r="8" spans="1:5" ht="13.9" customHeight="1" thickBot="1" x14ac:dyDescent="0.3">
      <c r="A8" s="688"/>
      <c r="B8" s="444"/>
      <c r="C8" s="444"/>
      <c r="D8" s="444"/>
      <c r="E8" s="444"/>
    </row>
    <row r="9" spans="1:5" ht="15.75" x14ac:dyDescent="0.25">
      <c r="A9" s="689"/>
      <c r="B9" s="689"/>
      <c r="C9" s="689"/>
      <c r="D9" s="689" t="s">
        <v>309</v>
      </c>
      <c r="E9" s="690"/>
    </row>
    <row r="10" spans="1:5" ht="15.75" x14ac:dyDescent="0.25">
      <c r="A10" s="461"/>
      <c r="B10" s="461" t="s">
        <v>310</v>
      </c>
      <c r="C10" s="461" t="s">
        <v>311</v>
      </c>
      <c r="D10" s="343" t="s">
        <v>312</v>
      </c>
      <c r="E10" s="461" t="s">
        <v>313</v>
      </c>
    </row>
    <row r="11" spans="1:5" ht="15.75" x14ac:dyDescent="0.25">
      <c r="A11" s="462" t="s">
        <v>314</v>
      </c>
      <c r="B11" s="462" t="s">
        <v>315</v>
      </c>
      <c r="C11" s="462" t="s">
        <v>316</v>
      </c>
      <c r="D11" s="462" t="s">
        <v>317</v>
      </c>
      <c r="E11" s="691" t="s">
        <v>318</v>
      </c>
    </row>
    <row r="12" spans="1:5" ht="15.75" x14ac:dyDescent="0.25">
      <c r="A12" s="462"/>
      <c r="B12" s="326"/>
      <c r="C12" s="326"/>
      <c r="D12" s="326"/>
      <c r="E12" s="326">
        <f t="shared" ref="E12:E23" si="0">SUM(+B12+C12+D12)</f>
        <v>0</v>
      </c>
    </row>
    <row r="13" spans="1:5" ht="15.75" x14ac:dyDescent="0.25">
      <c r="A13" s="456"/>
      <c r="B13" s="324"/>
      <c r="C13" s="324"/>
      <c r="D13" s="324"/>
      <c r="E13" s="326">
        <f t="shared" si="0"/>
        <v>0</v>
      </c>
    </row>
    <row r="14" spans="1:5" ht="15.75" x14ac:dyDescent="0.25">
      <c r="A14" s="456"/>
      <c r="B14" s="324"/>
      <c r="C14" s="324"/>
      <c r="D14" s="324"/>
      <c r="E14" s="326">
        <f t="shared" si="0"/>
        <v>0</v>
      </c>
    </row>
    <row r="15" spans="1:5" ht="15.75" x14ac:dyDescent="0.25">
      <c r="A15" s="456"/>
      <c r="B15" s="324"/>
      <c r="C15" s="324"/>
      <c r="D15" s="324"/>
      <c r="E15" s="326">
        <f t="shared" si="0"/>
        <v>0</v>
      </c>
    </row>
    <row r="16" spans="1:5" ht="15.75" x14ac:dyDescent="0.25">
      <c r="A16" s="456"/>
      <c r="B16" s="324"/>
      <c r="C16" s="324"/>
      <c r="D16" s="324"/>
      <c r="E16" s="326">
        <f t="shared" si="0"/>
        <v>0</v>
      </c>
    </row>
    <row r="17" spans="1:5" ht="15.75" x14ac:dyDescent="0.25">
      <c r="A17" s="456"/>
      <c r="B17" s="324"/>
      <c r="C17" s="324"/>
      <c r="D17" s="324"/>
      <c r="E17" s="326">
        <f t="shared" si="0"/>
        <v>0</v>
      </c>
    </row>
    <row r="18" spans="1:5" ht="15.75" x14ac:dyDescent="0.25">
      <c r="A18" s="456"/>
      <c r="B18" s="324"/>
      <c r="C18" s="324"/>
      <c r="D18" s="324"/>
      <c r="E18" s="326">
        <f t="shared" si="0"/>
        <v>0</v>
      </c>
    </row>
    <row r="19" spans="1:5" ht="15.75" x14ac:dyDescent="0.25">
      <c r="A19" s="456"/>
      <c r="B19" s="324"/>
      <c r="C19" s="324"/>
      <c r="D19" s="324"/>
      <c r="E19" s="326">
        <f>SUM(+B19+C19+D19)</f>
        <v>0</v>
      </c>
    </row>
    <row r="20" spans="1:5" ht="15.75" x14ac:dyDescent="0.25">
      <c r="A20" s="456"/>
      <c r="B20" s="324"/>
      <c r="C20" s="324"/>
      <c r="D20" s="324"/>
      <c r="E20" s="326">
        <f t="shared" si="0"/>
        <v>0</v>
      </c>
    </row>
    <row r="21" spans="1:5" ht="15.75" x14ac:dyDescent="0.25">
      <c r="A21" s="456"/>
      <c r="B21" s="324"/>
      <c r="C21" s="324"/>
      <c r="D21" s="324"/>
      <c r="E21" s="326">
        <f t="shared" si="0"/>
        <v>0</v>
      </c>
    </row>
    <row r="22" spans="1:5" ht="15.75" x14ac:dyDescent="0.25">
      <c r="A22" s="456"/>
      <c r="B22" s="324"/>
      <c r="C22" s="324"/>
      <c r="D22" s="324"/>
      <c r="E22" s="326">
        <f t="shared" si="0"/>
        <v>0</v>
      </c>
    </row>
    <row r="23" spans="1:5" ht="15.75" x14ac:dyDescent="0.25">
      <c r="A23" s="456"/>
      <c r="B23" s="324"/>
      <c r="C23" s="324"/>
      <c r="D23" s="324"/>
      <c r="E23" s="326">
        <f t="shared" si="0"/>
        <v>0</v>
      </c>
    </row>
    <row r="24" spans="1:5" ht="16.5" thickBot="1" x14ac:dyDescent="0.3">
      <c r="A24" s="460" t="s">
        <v>313</v>
      </c>
      <c r="B24" s="692">
        <f>SUM(C12:C23)</f>
        <v>0</v>
      </c>
      <c r="C24" s="692">
        <f>SUM(D12:D23)</f>
        <v>0</v>
      </c>
      <c r="D24" s="692">
        <f>SUM(E12:E23)</f>
        <v>0</v>
      </c>
      <c r="E24" s="692">
        <f>SUM(E12:E23)</f>
        <v>0</v>
      </c>
    </row>
    <row r="25" spans="1:5" ht="15.75" x14ac:dyDescent="0.25">
      <c r="A25" s="510"/>
      <c r="B25" s="693"/>
      <c r="C25" s="693"/>
      <c r="D25" s="694"/>
      <c r="E25" s="683"/>
    </row>
    <row r="26" spans="1:5" ht="15.75" x14ac:dyDescent="0.25">
      <c r="A26" s="695"/>
      <c r="B26" s="343"/>
      <c r="C26" s="343"/>
      <c r="D26" s="200"/>
      <c r="E26" s="696"/>
    </row>
    <row r="27" spans="1:5" ht="15.75" x14ac:dyDescent="0.25">
      <c r="A27" s="343"/>
      <c r="B27" s="343"/>
      <c r="C27" s="343"/>
      <c r="D27" s="200"/>
      <c r="E27" s="200"/>
    </row>
    <row r="28" spans="1:5" ht="15.75" x14ac:dyDescent="0.25">
      <c r="A28" s="343"/>
      <c r="B28" s="343"/>
      <c r="C28" s="343"/>
      <c r="D28" s="200"/>
      <c r="E28" s="200"/>
    </row>
    <row r="29" spans="1:5" ht="13.9" customHeight="1" x14ac:dyDescent="0.25">
      <c r="A29" s="687" t="s">
        <v>439</v>
      </c>
      <c r="B29" s="395"/>
      <c r="C29" s="395" t="s">
        <v>440</v>
      </c>
      <c r="D29" s="395"/>
      <c r="E29" s="203"/>
    </row>
    <row r="30" spans="1:5" ht="13.9" customHeight="1" thickBot="1" x14ac:dyDescent="0.3">
      <c r="A30" s="342"/>
      <c r="B30" s="203"/>
      <c r="C30" s="203"/>
      <c r="D30" s="203"/>
      <c r="E30" s="203"/>
    </row>
    <row r="31" spans="1:5" ht="15.75" x14ac:dyDescent="0.25">
      <c r="A31" s="689"/>
      <c r="B31" s="689"/>
      <c r="C31" s="689"/>
      <c r="D31" s="689" t="s">
        <v>309</v>
      </c>
      <c r="E31" s="690"/>
    </row>
    <row r="32" spans="1:5" ht="15.75" x14ac:dyDescent="0.25">
      <c r="A32" s="461"/>
      <c r="B32" s="461" t="s">
        <v>310</v>
      </c>
      <c r="C32" s="461" t="s">
        <v>311</v>
      </c>
      <c r="D32" s="343" t="s">
        <v>312</v>
      </c>
      <c r="E32" s="461" t="s">
        <v>313</v>
      </c>
    </row>
    <row r="33" spans="1:5" ht="15.75" x14ac:dyDescent="0.25">
      <c r="A33" s="462" t="s">
        <v>314</v>
      </c>
      <c r="B33" s="462" t="s">
        <v>315</v>
      </c>
      <c r="C33" s="462" t="s">
        <v>316</v>
      </c>
      <c r="D33" s="462" t="s">
        <v>317</v>
      </c>
      <c r="E33" s="691" t="s">
        <v>318</v>
      </c>
    </row>
    <row r="34" spans="1:5" ht="15.75" x14ac:dyDescent="0.25">
      <c r="A34" s="316"/>
      <c r="B34" s="324"/>
      <c r="C34" s="324"/>
      <c r="D34" s="324"/>
      <c r="E34" s="324">
        <f t="shared" ref="E34:E45" si="1">SUM(B34:D34)</f>
        <v>0</v>
      </c>
    </row>
    <row r="35" spans="1:5" ht="15.75" x14ac:dyDescent="0.25">
      <c r="A35" s="316"/>
      <c r="B35" s="324"/>
      <c r="C35" s="324"/>
      <c r="D35" s="324"/>
      <c r="E35" s="324">
        <f t="shared" si="1"/>
        <v>0</v>
      </c>
    </row>
    <row r="36" spans="1:5" ht="15.75" x14ac:dyDescent="0.25">
      <c r="A36" s="316"/>
      <c r="B36" s="324"/>
      <c r="C36" s="324"/>
      <c r="D36" s="324"/>
      <c r="E36" s="324">
        <f t="shared" si="1"/>
        <v>0</v>
      </c>
    </row>
    <row r="37" spans="1:5" ht="15.75" x14ac:dyDescent="0.25">
      <c r="A37" s="456"/>
      <c r="B37" s="324"/>
      <c r="C37" s="324"/>
      <c r="D37" s="324"/>
      <c r="E37" s="324">
        <f t="shared" si="1"/>
        <v>0</v>
      </c>
    </row>
    <row r="38" spans="1:5" ht="15.75" x14ac:dyDescent="0.25">
      <c r="A38" s="456"/>
      <c r="B38" s="324"/>
      <c r="C38" s="324"/>
      <c r="D38" s="324"/>
      <c r="E38" s="324">
        <f t="shared" si="1"/>
        <v>0</v>
      </c>
    </row>
    <row r="39" spans="1:5" ht="15.75" x14ac:dyDescent="0.25">
      <c r="A39" s="456"/>
      <c r="B39" s="324"/>
      <c r="C39" s="324"/>
      <c r="D39" s="324"/>
      <c r="E39" s="324">
        <f t="shared" si="1"/>
        <v>0</v>
      </c>
    </row>
    <row r="40" spans="1:5" ht="15.75" x14ac:dyDescent="0.25">
      <c r="A40" s="456"/>
      <c r="B40" s="324"/>
      <c r="C40" s="324"/>
      <c r="D40" s="324"/>
      <c r="E40" s="324">
        <f t="shared" si="1"/>
        <v>0</v>
      </c>
    </row>
    <row r="41" spans="1:5" ht="15.75" x14ac:dyDescent="0.25">
      <c r="A41" s="456"/>
      <c r="B41" s="324"/>
      <c r="C41" s="324"/>
      <c r="D41" s="324"/>
      <c r="E41" s="324">
        <f t="shared" si="1"/>
        <v>0</v>
      </c>
    </row>
    <row r="42" spans="1:5" ht="15.75" x14ac:dyDescent="0.25">
      <c r="A42" s="456"/>
      <c r="B42" s="324"/>
      <c r="C42" s="324"/>
      <c r="D42" s="324"/>
      <c r="E42" s="324">
        <f t="shared" si="1"/>
        <v>0</v>
      </c>
    </row>
    <row r="43" spans="1:5" ht="15.75" x14ac:dyDescent="0.25">
      <c r="A43" s="456"/>
      <c r="B43" s="324"/>
      <c r="C43" s="324"/>
      <c r="D43" s="324"/>
      <c r="E43" s="324">
        <f t="shared" si="1"/>
        <v>0</v>
      </c>
    </row>
    <row r="44" spans="1:5" ht="15.75" x14ac:dyDescent="0.25">
      <c r="A44" s="456"/>
      <c r="B44" s="324"/>
      <c r="C44" s="324"/>
      <c r="D44" s="324"/>
      <c r="E44" s="324">
        <f t="shared" si="1"/>
        <v>0</v>
      </c>
    </row>
    <row r="45" spans="1:5" ht="15.75" x14ac:dyDescent="0.25">
      <c r="A45" s="456"/>
      <c r="B45" s="324"/>
      <c r="C45" s="324"/>
      <c r="D45" s="324"/>
      <c r="E45" s="324">
        <f t="shared" si="1"/>
        <v>0</v>
      </c>
    </row>
    <row r="46" spans="1:5" ht="16.5" thickBot="1" x14ac:dyDescent="0.3">
      <c r="A46" s="460" t="s">
        <v>313</v>
      </c>
      <c r="B46" s="692">
        <f>SUM(B34:B45)</f>
        <v>0</v>
      </c>
      <c r="C46" s="692">
        <f>SUM(C34:C45)</f>
        <v>0</v>
      </c>
      <c r="D46" s="692">
        <f>SUM(D34:D45)</f>
        <v>0</v>
      </c>
      <c r="E46" s="692">
        <f>SUM(E34:E45)</f>
        <v>0</v>
      </c>
    </row>
    <row r="47" spans="1:5" ht="15.75" x14ac:dyDescent="0.25">
      <c r="A47" s="343"/>
      <c r="B47" s="343"/>
      <c r="C47" s="343"/>
      <c r="D47" s="200"/>
      <c r="E47" s="683"/>
    </row>
    <row r="48" spans="1:5" ht="15.75" x14ac:dyDescent="0.25">
      <c r="A48" s="695"/>
      <c r="B48" s="695"/>
      <c r="C48" s="695"/>
      <c r="D48" s="696"/>
      <c r="E48" s="696"/>
    </row>
    <row r="49" spans="1:5" ht="15.75" x14ac:dyDescent="0.25">
      <c r="A49" s="343"/>
      <c r="B49" s="343"/>
      <c r="C49" s="343"/>
      <c r="D49" s="200"/>
      <c r="E49" s="200"/>
    </row>
    <row r="50" spans="1:5" ht="15.75" x14ac:dyDescent="0.25">
      <c r="A50" s="343"/>
      <c r="B50" s="343"/>
      <c r="C50" s="343"/>
      <c r="D50" s="200"/>
      <c r="E50" s="200"/>
    </row>
    <row r="51" spans="1:5" ht="13.9" customHeight="1" x14ac:dyDescent="0.25">
      <c r="A51" s="687" t="s">
        <v>439</v>
      </c>
      <c r="B51" s="395"/>
      <c r="C51" s="395" t="s">
        <v>440</v>
      </c>
      <c r="D51" s="395"/>
      <c r="E51" s="203"/>
    </row>
    <row r="52" spans="1:5" ht="16.5" thickBot="1" x14ac:dyDescent="0.3">
      <c r="A52" s="693"/>
      <c r="B52" s="693"/>
      <c r="C52" s="693"/>
      <c r="D52" s="694"/>
      <c r="E52" s="694"/>
    </row>
    <row r="53" spans="1:5" ht="15.75" x14ac:dyDescent="0.25">
      <c r="A53" s="689"/>
      <c r="B53" s="689"/>
      <c r="C53" s="689"/>
      <c r="D53" s="689" t="s">
        <v>309</v>
      </c>
      <c r="E53" s="690"/>
    </row>
    <row r="54" spans="1:5" ht="15.75" x14ac:dyDescent="0.25">
      <c r="A54" s="461"/>
      <c r="B54" s="461" t="s">
        <v>310</v>
      </c>
      <c r="C54" s="461" t="s">
        <v>311</v>
      </c>
      <c r="D54" s="343" t="s">
        <v>312</v>
      </c>
      <c r="E54" s="461" t="s">
        <v>313</v>
      </c>
    </row>
    <row r="55" spans="1:5" ht="15.75" x14ac:dyDescent="0.25">
      <c r="A55" s="462" t="s">
        <v>314</v>
      </c>
      <c r="B55" s="462" t="s">
        <v>315</v>
      </c>
      <c r="C55" s="462" t="s">
        <v>316</v>
      </c>
      <c r="D55" s="462" t="s">
        <v>317</v>
      </c>
      <c r="E55" s="691" t="s">
        <v>318</v>
      </c>
    </row>
    <row r="56" spans="1:5" ht="15.75" x14ac:dyDescent="0.25">
      <c r="A56" s="456"/>
      <c r="B56" s="324"/>
      <c r="C56" s="324"/>
      <c r="D56" s="324"/>
      <c r="E56" s="324">
        <f t="shared" ref="E56:E67" si="2">SUM(B56:D56)</f>
        <v>0</v>
      </c>
    </row>
    <row r="57" spans="1:5" ht="15.75" x14ac:dyDescent="0.25">
      <c r="A57" s="456"/>
      <c r="B57" s="324"/>
      <c r="C57" s="324"/>
      <c r="D57" s="324"/>
      <c r="E57" s="324">
        <f t="shared" si="2"/>
        <v>0</v>
      </c>
    </row>
    <row r="58" spans="1:5" ht="15.75" x14ac:dyDescent="0.25">
      <c r="A58" s="456"/>
      <c r="B58" s="324"/>
      <c r="C58" s="324"/>
      <c r="D58" s="324"/>
      <c r="E58" s="324">
        <f t="shared" si="2"/>
        <v>0</v>
      </c>
    </row>
    <row r="59" spans="1:5" ht="15.75" x14ac:dyDescent="0.25">
      <c r="A59" s="456"/>
      <c r="B59" s="324"/>
      <c r="C59" s="324"/>
      <c r="D59" s="324"/>
      <c r="E59" s="324">
        <f t="shared" si="2"/>
        <v>0</v>
      </c>
    </row>
    <row r="60" spans="1:5" ht="15.75" x14ac:dyDescent="0.25">
      <c r="A60" s="456"/>
      <c r="B60" s="324"/>
      <c r="C60" s="324"/>
      <c r="D60" s="324"/>
      <c r="E60" s="324">
        <f t="shared" si="2"/>
        <v>0</v>
      </c>
    </row>
    <row r="61" spans="1:5" ht="15.75" x14ac:dyDescent="0.25">
      <c r="A61" s="456"/>
      <c r="B61" s="324"/>
      <c r="C61" s="324"/>
      <c r="D61" s="324"/>
      <c r="E61" s="324">
        <f t="shared" si="2"/>
        <v>0</v>
      </c>
    </row>
    <row r="62" spans="1:5" ht="15.75" x14ac:dyDescent="0.25">
      <c r="A62" s="456"/>
      <c r="B62" s="324"/>
      <c r="C62" s="324"/>
      <c r="D62" s="324"/>
      <c r="E62" s="324">
        <f t="shared" si="2"/>
        <v>0</v>
      </c>
    </row>
    <row r="63" spans="1:5" ht="15.75" x14ac:dyDescent="0.25">
      <c r="A63" s="456"/>
      <c r="B63" s="324"/>
      <c r="C63" s="324"/>
      <c r="D63" s="324"/>
      <c r="E63" s="324">
        <f t="shared" si="2"/>
        <v>0</v>
      </c>
    </row>
    <row r="64" spans="1:5" ht="15.75" x14ac:dyDescent="0.25">
      <c r="A64" s="456"/>
      <c r="B64" s="324"/>
      <c r="C64" s="324"/>
      <c r="D64" s="324"/>
      <c r="E64" s="324">
        <f t="shared" si="2"/>
        <v>0</v>
      </c>
    </row>
    <row r="65" spans="1:5" ht="15.75" x14ac:dyDescent="0.25">
      <c r="A65" s="456"/>
      <c r="B65" s="324"/>
      <c r="C65" s="324"/>
      <c r="D65" s="324"/>
      <c r="E65" s="324">
        <f t="shared" si="2"/>
        <v>0</v>
      </c>
    </row>
    <row r="66" spans="1:5" ht="15.75" x14ac:dyDescent="0.25">
      <c r="A66" s="456"/>
      <c r="B66" s="324"/>
      <c r="C66" s="324"/>
      <c r="D66" s="324"/>
      <c r="E66" s="324">
        <f t="shared" si="2"/>
        <v>0</v>
      </c>
    </row>
    <row r="67" spans="1:5" ht="15.75" x14ac:dyDescent="0.25">
      <c r="A67" s="456"/>
      <c r="B67" s="324"/>
      <c r="C67" s="324"/>
      <c r="D67" s="324"/>
      <c r="E67" s="324">
        <f t="shared" si="2"/>
        <v>0</v>
      </c>
    </row>
    <row r="68" spans="1:5" ht="16.5" thickBot="1" x14ac:dyDescent="0.3">
      <c r="A68" s="460" t="s">
        <v>313</v>
      </c>
      <c r="B68" s="692">
        <f>SUM(B56:B67)</f>
        <v>0</v>
      </c>
      <c r="C68" s="692">
        <f>SUM(C56:C67)</f>
        <v>0</v>
      </c>
      <c r="D68" s="692">
        <f>SUM(D56:D67)</f>
        <v>0</v>
      </c>
      <c r="E68" s="692">
        <f>SUM(E56:E67)</f>
        <v>0</v>
      </c>
    </row>
    <row r="69" spans="1:5" ht="15.75" x14ac:dyDescent="0.25">
      <c r="A69" s="510"/>
      <c r="B69" s="697"/>
      <c r="C69" s="697"/>
      <c r="D69" s="698"/>
      <c r="E69" s="683"/>
    </row>
    <row r="70" spans="1:5" ht="15.75" x14ac:dyDescent="0.25">
      <c r="A70" s="699"/>
      <c r="B70" s="342"/>
      <c r="C70" s="342"/>
      <c r="D70" s="203"/>
      <c r="E70" s="341"/>
    </row>
    <row r="71" spans="1:5" x14ac:dyDescent="0.2">
      <c r="A71" s="348"/>
      <c r="B71" s="348"/>
      <c r="C71" s="700" t="s">
        <v>523</v>
      </c>
      <c r="D71" s="348"/>
      <c r="E71" s="701"/>
    </row>
    <row r="72" spans="1:5" x14ac:dyDescent="0.2">
      <c r="A72" s="23"/>
      <c r="B72" s="19"/>
      <c r="C72" s="19"/>
      <c r="D72" s="24"/>
      <c r="E72" s="24"/>
    </row>
    <row r="73" spans="1:5" x14ac:dyDescent="0.2">
      <c r="A73" s="23"/>
      <c r="B73" s="19"/>
      <c r="C73" s="19"/>
      <c r="D73" s="24"/>
      <c r="E73" s="24"/>
    </row>
  </sheetData>
  <phoneticPr fontId="0" type="noConversion"/>
  <pageMargins left="0.5" right="0.5" top="0" bottom="0" header="0.5" footer="0.5"/>
  <pageSetup paperSize="5" scale="87"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3:H58"/>
  <sheetViews>
    <sheetView showGridLines="0" workbookViewId="0">
      <selection activeCell="F26" sqref="F26"/>
    </sheetView>
  </sheetViews>
  <sheetFormatPr defaultRowHeight="15" x14ac:dyDescent="0.2"/>
  <sheetData>
    <row r="13" spans="1:8" ht="20.25" x14ac:dyDescent="0.3">
      <c r="A13" s="1320" t="s">
        <v>796</v>
      </c>
      <c r="B13" s="1320"/>
      <c r="C13" s="1320"/>
      <c r="D13" s="1320"/>
      <c r="E13" s="1320"/>
      <c r="F13" s="1320"/>
      <c r="G13" s="1320"/>
      <c r="H13" s="1320"/>
    </row>
    <row r="14" spans="1:8" ht="15.75" x14ac:dyDescent="0.25">
      <c r="A14" s="465"/>
      <c r="B14" s="465"/>
      <c r="C14" s="465"/>
      <c r="D14" s="465"/>
      <c r="E14" s="465"/>
      <c r="F14" s="465"/>
      <c r="G14" s="465"/>
      <c r="H14" s="465"/>
    </row>
    <row r="15" spans="1:8" ht="15.75" x14ac:dyDescent="0.25">
      <c r="A15" s="465"/>
      <c r="B15" s="465"/>
      <c r="C15" s="465"/>
      <c r="D15" s="465"/>
      <c r="E15" s="465"/>
      <c r="F15" s="465"/>
      <c r="G15" s="465"/>
      <c r="H15" s="465"/>
    </row>
    <row r="16" spans="1:8" ht="18" x14ac:dyDescent="0.25">
      <c r="A16" s="1309">
        <v>3000</v>
      </c>
      <c r="B16" s="1309"/>
      <c r="C16" s="1309"/>
      <c r="D16" s="1309"/>
      <c r="E16" s="1309"/>
      <c r="F16" s="1309"/>
      <c r="G16" s="1309"/>
      <c r="H16" s="1309"/>
    </row>
    <row r="18" spans="1:8" ht="18" x14ac:dyDescent="0.25">
      <c r="A18" s="1335"/>
      <c r="B18" s="1335"/>
      <c r="C18" s="1335"/>
      <c r="D18" s="1335"/>
      <c r="E18" s="1335"/>
      <c r="F18" s="1335"/>
      <c r="G18" s="1335"/>
      <c r="H18" s="1335"/>
    </row>
    <row r="20" spans="1:8" ht="18" x14ac:dyDescent="0.25">
      <c r="A20" s="1335"/>
      <c r="B20" s="1335"/>
      <c r="C20" s="1335"/>
      <c r="D20" s="1335"/>
      <c r="E20" s="1335"/>
      <c r="F20" s="1335"/>
      <c r="G20" s="1335"/>
      <c r="H20" s="1335"/>
    </row>
    <row r="21" spans="1:8" ht="18" x14ac:dyDescent="0.25">
      <c r="A21" s="1335"/>
      <c r="B21" s="1335"/>
      <c r="C21" s="1335"/>
      <c r="D21" s="1335"/>
      <c r="E21" s="1335"/>
      <c r="F21" s="1335"/>
      <c r="G21" s="1335"/>
      <c r="H21" s="1335"/>
    </row>
    <row r="22" spans="1:8" x14ac:dyDescent="0.2">
      <c r="A22" s="1256"/>
      <c r="B22" s="1256"/>
      <c r="C22" s="1256"/>
      <c r="D22" s="1256"/>
      <c r="E22" s="1256"/>
      <c r="F22" s="1256"/>
      <c r="G22" s="1256"/>
      <c r="H22" s="1256"/>
    </row>
    <row r="24" spans="1:8" x14ac:dyDescent="0.2">
      <c r="A24" s="1256"/>
      <c r="B24" s="1256"/>
      <c r="C24" s="1256"/>
      <c r="D24" s="1256"/>
      <c r="E24" s="1256"/>
      <c r="F24" s="1256"/>
      <c r="G24" s="1256"/>
      <c r="H24" s="1256"/>
    </row>
    <row r="58" spans="1:8" x14ac:dyDescent="0.2">
      <c r="A58" s="1321" t="s">
        <v>797</v>
      </c>
      <c r="B58" s="1256"/>
      <c r="C58" s="1256"/>
      <c r="D58" s="1256"/>
      <c r="E58" s="1256"/>
      <c r="F58" s="1256"/>
      <c r="G58" s="1256"/>
      <c r="H58" s="1256"/>
    </row>
  </sheetData>
  <mergeCells count="8">
    <mergeCell ref="A24:H24"/>
    <mergeCell ref="A58:H58"/>
    <mergeCell ref="A13:H13"/>
    <mergeCell ref="A16:H16"/>
    <mergeCell ref="A18:H18"/>
    <mergeCell ref="A20:H20"/>
    <mergeCell ref="A21:H21"/>
    <mergeCell ref="A22:H22"/>
  </mergeCells>
  <pageMargins left="0.7" right="0.7" top="0.75" bottom="0.75" header="0.3" footer="0.3"/>
  <pageSetup paperSize="5"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K45"/>
  <sheetViews>
    <sheetView showGridLines="0" zoomScaleNormal="100" workbookViewId="0">
      <pane xSplit="3" ySplit="9" topLeftCell="D19" activePane="bottomRight" state="frozen"/>
      <selection pane="topRight" activeCell="D1" sqref="D1"/>
      <selection pane="bottomLeft" activeCell="A10" sqref="A10"/>
      <selection pane="bottomRight" activeCell="D31" sqref="D31"/>
    </sheetView>
  </sheetViews>
  <sheetFormatPr defaultColWidth="6.77734375" defaultRowHeight="15" x14ac:dyDescent="0.2"/>
  <cols>
    <col min="1" max="1" width="3.33203125" customWidth="1"/>
    <col min="2" max="2" width="9.6640625" customWidth="1"/>
    <col min="3" max="3" width="30.77734375" customWidth="1"/>
    <col min="4" max="4" width="15.88671875" customWidth="1"/>
    <col min="5" max="5" width="13.33203125" customWidth="1"/>
    <col min="6" max="11" width="13" customWidth="1"/>
    <col min="12" max="13" width="0" hidden="1" customWidth="1"/>
  </cols>
  <sheetData>
    <row r="1" spans="1:11" ht="15.75" x14ac:dyDescent="0.25">
      <c r="A1" s="1336" t="s">
        <v>441</v>
      </c>
      <c r="B1" s="534"/>
      <c r="C1" s="621"/>
      <c r="D1" s="621"/>
      <c r="E1" s="621"/>
      <c r="F1" s="621"/>
      <c r="G1" s="621"/>
      <c r="H1" s="621"/>
      <c r="I1" s="621"/>
      <c r="J1" s="621"/>
      <c r="K1" s="621"/>
    </row>
    <row r="2" spans="1:11" ht="15.75" x14ac:dyDescent="0.25">
      <c r="A2" s="1324"/>
      <c r="B2" s="622" t="s">
        <v>442</v>
      </c>
      <c r="C2" s="538"/>
      <c r="D2" s="538"/>
      <c r="E2" s="538"/>
      <c r="F2" s="538"/>
      <c r="G2" s="538"/>
      <c r="H2" s="702"/>
      <c r="I2" s="702"/>
      <c r="J2" s="538"/>
      <c r="K2" s="543"/>
    </row>
    <row r="3" spans="1:11" ht="15.75" x14ac:dyDescent="0.25">
      <c r="A3" s="1324"/>
      <c r="B3" s="272"/>
      <c r="C3" s="551"/>
      <c r="D3" s="551" t="str">
        <f>Coverpage!A47</f>
        <v>Fiscal Year ended June 30, 2025</v>
      </c>
      <c r="E3" s="551"/>
      <c r="F3" s="551"/>
      <c r="G3" s="551"/>
      <c r="H3" s="554"/>
      <c r="I3" s="554"/>
      <c r="J3" s="551"/>
      <c r="K3" s="555"/>
    </row>
    <row r="4" spans="1:11" ht="15.75" x14ac:dyDescent="0.25">
      <c r="A4" s="1324"/>
      <c r="B4" s="277"/>
      <c r="C4" s="278"/>
      <c r="D4" s="703" t="s">
        <v>443</v>
      </c>
      <c r="E4" s="703"/>
      <c r="F4" s="703"/>
      <c r="G4" s="703"/>
      <c r="H4" s="703"/>
      <c r="I4" s="703"/>
      <c r="J4" s="703"/>
      <c r="K4" s="299"/>
    </row>
    <row r="5" spans="1:11" ht="15.75" x14ac:dyDescent="0.25">
      <c r="A5" s="1324"/>
      <c r="B5" s="261" t="s">
        <v>156</v>
      </c>
      <c r="C5" s="288"/>
      <c r="D5" s="288"/>
      <c r="E5" s="283"/>
      <c r="F5" s="283"/>
      <c r="G5" s="283"/>
      <c r="H5" s="283"/>
      <c r="I5" s="283"/>
      <c r="J5" s="283"/>
      <c r="K5" s="287"/>
    </row>
    <row r="6" spans="1:11" ht="16.5" thickBot="1" x14ac:dyDescent="0.3">
      <c r="A6" s="1324"/>
      <c r="B6" s="704" t="s">
        <v>163</v>
      </c>
      <c r="C6" s="705" t="s">
        <v>444</v>
      </c>
      <c r="D6" s="705" t="s">
        <v>445</v>
      </c>
      <c r="E6" s="705"/>
      <c r="F6" s="705"/>
      <c r="G6" s="705"/>
      <c r="H6" s="705"/>
      <c r="I6" s="705"/>
      <c r="J6" s="705"/>
      <c r="K6" s="706" t="s">
        <v>446</v>
      </c>
    </row>
    <row r="7" spans="1:11" ht="15.75" x14ac:dyDescent="0.25">
      <c r="A7" s="1324"/>
      <c r="B7" s="707" t="s">
        <v>973</v>
      </c>
      <c r="C7" s="708"/>
      <c r="D7" s="709"/>
      <c r="E7" s="710"/>
      <c r="F7" s="710"/>
      <c r="G7" s="711"/>
      <c r="H7" s="710"/>
      <c r="I7" s="710"/>
      <c r="J7" s="710"/>
      <c r="K7" s="712"/>
    </row>
    <row r="8" spans="1:11" ht="15.75" x14ac:dyDescent="0.25">
      <c r="A8" s="1324"/>
      <c r="B8" s="713">
        <v>312000</v>
      </c>
      <c r="C8" s="714" t="s">
        <v>447</v>
      </c>
      <c r="D8" s="331"/>
      <c r="E8" s="318"/>
      <c r="F8" s="318"/>
      <c r="G8" s="326"/>
      <c r="H8" s="318"/>
      <c r="I8" s="318"/>
      <c r="J8" s="318"/>
      <c r="K8" s="323">
        <f>SUM(H8:J8)</f>
        <v>0</v>
      </c>
    </row>
    <row r="9" spans="1:11" ht="15.75" x14ac:dyDescent="0.25">
      <c r="A9" s="1324"/>
      <c r="B9" s="714">
        <v>314200</v>
      </c>
      <c r="C9" s="714" t="s">
        <v>448</v>
      </c>
      <c r="D9" s="331"/>
      <c r="E9" s="318"/>
      <c r="F9" s="318"/>
      <c r="G9" s="326"/>
      <c r="H9" s="318"/>
      <c r="I9" s="318"/>
      <c r="J9" s="318"/>
      <c r="K9" s="323">
        <f>SUM(H9:J9)</f>
        <v>0</v>
      </c>
    </row>
    <row r="10" spans="1:11" ht="15.75" x14ac:dyDescent="0.25">
      <c r="A10" s="1324"/>
      <c r="B10" s="715"/>
      <c r="C10" s="715"/>
      <c r="D10" s="331"/>
      <c r="E10" s="318"/>
      <c r="F10" s="318"/>
      <c r="G10" s="326"/>
      <c r="H10" s="318"/>
      <c r="I10" s="318"/>
      <c r="J10" s="318"/>
      <c r="K10" s="323">
        <f>SUM(H10:J10)</f>
        <v>0</v>
      </c>
    </row>
    <row r="11" spans="1:11" ht="15.75" x14ac:dyDescent="0.25">
      <c r="A11" s="1324"/>
      <c r="B11" s="324"/>
      <c r="C11" s="716"/>
      <c r="D11" s="331"/>
      <c r="E11" s="318"/>
      <c r="F11" s="318"/>
      <c r="G11" s="326"/>
      <c r="H11" s="318"/>
      <c r="I11" s="318"/>
      <c r="J11" s="318"/>
      <c r="K11" s="323">
        <f>SUM(H11:J11)</f>
        <v>0</v>
      </c>
    </row>
    <row r="12" spans="1:11" ht="15.75" x14ac:dyDescent="0.25">
      <c r="A12" s="1324"/>
      <c r="B12" s="717" t="s">
        <v>449</v>
      </c>
      <c r="C12" s="718"/>
      <c r="D12" s="719"/>
      <c r="E12" s="720"/>
      <c r="F12" s="720"/>
      <c r="G12" s="721"/>
      <c r="H12" s="720"/>
      <c r="I12" s="720"/>
      <c r="J12" s="720"/>
      <c r="K12" s="722"/>
    </row>
    <row r="13" spans="1:11" ht="15.75" x14ac:dyDescent="0.25">
      <c r="A13" s="1324"/>
      <c r="B13" s="714">
        <v>335065</v>
      </c>
      <c r="C13" s="714" t="s">
        <v>450</v>
      </c>
      <c r="D13" s="723"/>
      <c r="E13" s="318"/>
      <c r="F13" s="318"/>
      <c r="G13" s="326"/>
      <c r="H13" s="318"/>
      <c r="I13" s="318"/>
      <c r="J13" s="318"/>
      <c r="K13" s="323">
        <f t="shared" ref="K13:K22" si="0">SUM(H13:J13)</f>
        <v>0</v>
      </c>
    </row>
    <row r="14" spans="1:11" ht="15.75" x14ac:dyDescent="0.25">
      <c r="A14" s="1324"/>
      <c r="B14" s="316">
        <v>335210</v>
      </c>
      <c r="C14" s="716" t="s">
        <v>451</v>
      </c>
      <c r="D14" s="331"/>
      <c r="E14" s="318"/>
      <c r="F14" s="318"/>
      <c r="G14" s="326"/>
      <c r="H14" s="318"/>
      <c r="I14" s="318"/>
      <c r="J14" s="318"/>
      <c r="K14" s="323">
        <f t="shared" si="0"/>
        <v>0</v>
      </c>
    </row>
    <row r="15" spans="1:11" ht="15.75" x14ac:dyDescent="0.25">
      <c r="A15" s="1324"/>
      <c r="B15" s="316">
        <v>335230</v>
      </c>
      <c r="C15" s="716" t="s">
        <v>452</v>
      </c>
      <c r="D15" s="331"/>
      <c r="E15" s="318"/>
      <c r="F15" s="318"/>
      <c r="G15" s="326"/>
      <c r="H15" s="318"/>
      <c r="I15" s="318"/>
      <c r="J15" s="318"/>
      <c r="K15" s="323">
        <f t="shared" si="0"/>
        <v>0</v>
      </c>
    </row>
    <row r="16" spans="1:11" ht="15.75" customHeight="1" x14ac:dyDescent="0.25">
      <c r="A16" s="1324"/>
      <c r="B16" s="316">
        <v>363010</v>
      </c>
      <c r="C16" s="716" t="s">
        <v>453</v>
      </c>
      <c r="D16" s="331"/>
      <c r="E16" s="318"/>
      <c r="F16" s="318"/>
      <c r="G16" s="326"/>
      <c r="H16" s="318"/>
      <c r="I16" s="318"/>
      <c r="J16" s="318"/>
      <c r="K16" s="323">
        <f t="shared" si="0"/>
        <v>0</v>
      </c>
    </row>
    <row r="17" spans="1:11" ht="15.75" x14ac:dyDescent="0.25">
      <c r="A17" s="1324"/>
      <c r="B17" s="316">
        <v>371010</v>
      </c>
      <c r="C17" s="716" t="s">
        <v>454</v>
      </c>
      <c r="D17" s="331"/>
      <c r="E17" s="318"/>
      <c r="F17" s="520"/>
      <c r="G17" s="318"/>
      <c r="H17" s="318"/>
      <c r="I17" s="318"/>
      <c r="J17" s="318"/>
      <c r="K17" s="323">
        <f t="shared" si="0"/>
        <v>0</v>
      </c>
    </row>
    <row r="18" spans="1:11" ht="15.75" x14ac:dyDescent="0.25">
      <c r="A18" s="1324"/>
      <c r="B18" s="316">
        <v>382010</v>
      </c>
      <c r="C18" s="716" t="s">
        <v>455</v>
      </c>
      <c r="D18" s="331"/>
      <c r="E18" s="318"/>
      <c r="F18" s="318"/>
      <c r="G18" s="326"/>
      <c r="H18" s="318"/>
      <c r="I18" s="318"/>
      <c r="J18" s="318"/>
      <c r="K18" s="323">
        <f t="shared" si="0"/>
        <v>0</v>
      </c>
    </row>
    <row r="19" spans="1:11" ht="15.75" x14ac:dyDescent="0.25">
      <c r="A19" s="1324"/>
      <c r="B19" s="455">
        <v>131</v>
      </c>
      <c r="C19" s="716" t="s">
        <v>456</v>
      </c>
      <c r="D19" s="331"/>
      <c r="E19" s="318"/>
      <c r="F19" s="318"/>
      <c r="G19" s="326"/>
      <c r="H19" s="318"/>
      <c r="I19" s="318"/>
      <c r="J19" s="318"/>
      <c r="K19" s="323">
        <f t="shared" si="0"/>
        <v>0</v>
      </c>
    </row>
    <row r="20" spans="1:11" ht="15.75" x14ac:dyDescent="0.25">
      <c r="A20" s="1324"/>
      <c r="B20" s="316">
        <v>383000</v>
      </c>
      <c r="C20" s="716" t="s">
        <v>457</v>
      </c>
      <c r="D20" s="331"/>
      <c r="E20" s="318"/>
      <c r="F20" s="318"/>
      <c r="G20" s="326"/>
      <c r="H20" s="318"/>
      <c r="I20" s="318"/>
      <c r="J20" s="318"/>
      <c r="K20" s="323">
        <f t="shared" si="0"/>
        <v>0</v>
      </c>
    </row>
    <row r="21" spans="1:11" ht="12.75" customHeight="1" x14ac:dyDescent="0.25">
      <c r="A21" s="1324"/>
      <c r="B21" s="715"/>
      <c r="C21" s="715"/>
      <c r="D21" s="724"/>
      <c r="E21" s="318"/>
      <c r="F21" s="318"/>
      <c r="G21" s="326"/>
      <c r="H21" s="318"/>
      <c r="I21" s="318"/>
      <c r="J21" s="318"/>
      <c r="K21" s="323">
        <f t="shared" si="0"/>
        <v>0</v>
      </c>
    </row>
    <row r="22" spans="1:11" ht="15.75" x14ac:dyDescent="0.25">
      <c r="A22" s="1324"/>
      <c r="B22" s="326"/>
      <c r="C22" s="333"/>
      <c r="D22" s="331"/>
      <c r="E22" s="326"/>
      <c r="F22" s="324"/>
      <c r="G22" s="326"/>
      <c r="H22" s="326"/>
      <c r="I22" s="326"/>
      <c r="J22" s="326"/>
      <c r="K22" s="323">
        <f t="shared" si="0"/>
        <v>0</v>
      </c>
    </row>
    <row r="23" spans="1:11" ht="15.75" x14ac:dyDescent="0.25">
      <c r="A23" s="1324"/>
      <c r="B23" s="715"/>
      <c r="C23" s="715"/>
      <c r="D23" s="418"/>
      <c r="E23" s="318"/>
      <c r="F23" s="318"/>
      <c r="G23" s="326"/>
      <c r="H23" s="318"/>
      <c r="I23" s="318"/>
      <c r="J23" s="318"/>
      <c r="K23" s="323">
        <f>SUM(H23:J23)</f>
        <v>0</v>
      </c>
    </row>
    <row r="24" spans="1:11" ht="16.5" thickBot="1" x14ac:dyDescent="0.3">
      <c r="A24" s="1324"/>
      <c r="B24" s="725" t="s">
        <v>458</v>
      </c>
      <c r="C24" s="726"/>
      <c r="D24" s="727"/>
      <c r="E24" s="728">
        <f t="shared" ref="E24:K24" si="1">SUM(E7:E23)</f>
        <v>0</v>
      </c>
      <c r="F24" s="728">
        <f t="shared" si="1"/>
        <v>0</v>
      </c>
      <c r="G24" s="728">
        <f t="shared" si="1"/>
        <v>0</v>
      </c>
      <c r="H24" s="728">
        <f t="shared" si="1"/>
        <v>0</v>
      </c>
      <c r="I24" s="728">
        <f t="shared" si="1"/>
        <v>0</v>
      </c>
      <c r="J24" s="728">
        <f t="shared" si="1"/>
        <v>0</v>
      </c>
      <c r="K24" s="729">
        <f t="shared" si="1"/>
        <v>0</v>
      </c>
    </row>
    <row r="25" spans="1:11" ht="16.5" thickTop="1" x14ac:dyDescent="0.25">
      <c r="A25" s="1324"/>
      <c r="B25" s="730" t="s">
        <v>145</v>
      </c>
      <c r="C25" s="554"/>
      <c r="D25" s="731"/>
      <c r="E25" s="310"/>
      <c r="F25" s="310"/>
      <c r="G25" s="653"/>
      <c r="H25" s="310"/>
      <c r="I25" s="310"/>
      <c r="J25" s="310"/>
      <c r="K25" s="314"/>
    </row>
    <row r="26" spans="1:11" ht="15.75" x14ac:dyDescent="0.25">
      <c r="A26" s="1324"/>
      <c r="B26" s="1046">
        <v>490100</v>
      </c>
      <c r="C26" s="1046" t="s">
        <v>459</v>
      </c>
      <c r="D26" s="723"/>
      <c r="E26" s="520"/>
      <c r="F26" s="520"/>
      <c r="G26" s="324"/>
      <c r="H26" s="520"/>
      <c r="I26" s="520"/>
      <c r="J26" s="520"/>
      <c r="K26" s="732"/>
    </row>
    <row r="27" spans="1:11" ht="15.75" x14ac:dyDescent="0.25">
      <c r="A27" s="1324"/>
      <c r="B27" s="1220">
        <v>610</v>
      </c>
      <c r="C27" s="1221" t="s">
        <v>460</v>
      </c>
      <c r="D27" s="331"/>
      <c r="E27" s="318"/>
      <c r="F27" s="318"/>
      <c r="G27" s="326"/>
      <c r="H27" s="318"/>
      <c r="I27" s="318"/>
      <c r="J27" s="318"/>
      <c r="K27" s="323">
        <f>SUM(H27:J27)</f>
        <v>0</v>
      </c>
    </row>
    <row r="28" spans="1:11" ht="15.75" x14ac:dyDescent="0.25">
      <c r="A28" s="1324"/>
      <c r="B28" s="1220">
        <v>620</v>
      </c>
      <c r="C28" s="1221" t="s">
        <v>461</v>
      </c>
      <c r="D28" s="331"/>
      <c r="E28" s="318"/>
      <c r="F28" s="318"/>
      <c r="G28" s="326"/>
      <c r="H28" s="318"/>
      <c r="I28" s="318"/>
      <c r="J28" s="318"/>
      <c r="K28" s="323">
        <f>SUM(H28:J28)</f>
        <v>0</v>
      </c>
    </row>
    <row r="29" spans="1:11" ht="15.75" x14ac:dyDescent="0.25">
      <c r="A29" s="1324"/>
      <c r="B29" s="1220">
        <v>630</v>
      </c>
      <c r="C29" s="1221" t="s">
        <v>462</v>
      </c>
      <c r="D29" s="331"/>
      <c r="E29" s="318"/>
      <c r="F29" s="318"/>
      <c r="G29" s="326"/>
      <c r="H29" s="318"/>
      <c r="I29" s="318"/>
      <c r="J29" s="318"/>
      <c r="K29" s="323">
        <f>SUM(H29:J29)</f>
        <v>0</v>
      </c>
    </row>
    <row r="30" spans="1:11" ht="15.75" x14ac:dyDescent="0.25">
      <c r="A30" s="1324"/>
      <c r="B30" s="974">
        <v>490300</v>
      </c>
      <c r="C30" s="1222" t="s">
        <v>463</v>
      </c>
      <c r="D30" s="524"/>
      <c r="E30" s="734"/>
      <c r="F30" s="734"/>
      <c r="G30" s="171"/>
      <c r="H30" s="734"/>
      <c r="I30" s="734"/>
      <c r="J30" s="734"/>
      <c r="K30" s="735"/>
    </row>
    <row r="31" spans="1:11" ht="15.75" x14ac:dyDescent="0.25">
      <c r="A31" s="1324"/>
      <c r="B31" s="1220">
        <v>610</v>
      </c>
      <c r="C31" s="1221" t="s">
        <v>460</v>
      </c>
      <c r="D31" s="683"/>
      <c r="E31" s="736"/>
      <c r="F31" s="736"/>
      <c r="G31" s="187"/>
      <c r="H31" s="736"/>
      <c r="I31" s="736"/>
      <c r="J31" s="736"/>
      <c r="K31" s="735">
        <f>SUM(H31:J31)</f>
        <v>0</v>
      </c>
    </row>
    <row r="32" spans="1:11" ht="15.75" x14ac:dyDescent="0.25">
      <c r="A32" s="1324"/>
      <c r="B32" s="1220">
        <v>620</v>
      </c>
      <c r="C32" s="1221" t="s">
        <v>461</v>
      </c>
      <c r="D32" s="683"/>
      <c r="E32" s="187"/>
      <c r="F32" s="171"/>
      <c r="G32" s="187"/>
      <c r="H32" s="187"/>
      <c r="I32" s="187"/>
      <c r="J32" s="187"/>
      <c r="K32" s="735">
        <f>SUM(H32:J32)</f>
        <v>0</v>
      </c>
    </row>
    <row r="33" spans="1:11" ht="15.75" x14ac:dyDescent="0.25">
      <c r="A33" s="1324"/>
      <c r="B33" s="1220">
        <v>630</v>
      </c>
      <c r="C33" s="1221" t="s">
        <v>462</v>
      </c>
      <c r="D33" s="683"/>
      <c r="E33" s="736"/>
      <c r="F33" s="736"/>
      <c r="G33" s="171"/>
      <c r="H33" s="736"/>
      <c r="I33" s="736"/>
      <c r="J33" s="736"/>
      <c r="K33" s="735">
        <f>SUM(H33:J33)</f>
        <v>0</v>
      </c>
    </row>
    <row r="34" spans="1:11" ht="15.75" x14ac:dyDescent="0.25">
      <c r="A34" s="1324"/>
      <c r="B34" s="334">
        <v>510100</v>
      </c>
      <c r="C34" s="333" t="s">
        <v>464</v>
      </c>
      <c r="D34" s="524"/>
      <c r="E34" s="734"/>
      <c r="F34" s="734"/>
      <c r="G34" s="179"/>
      <c r="H34" s="734"/>
      <c r="I34" s="734"/>
      <c r="J34" s="734"/>
      <c r="K34" s="735">
        <f>SUM(H34:J34)</f>
        <v>0</v>
      </c>
    </row>
    <row r="35" spans="1:11" ht="15.75" x14ac:dyDescent="0.25">
      <c r="A35" s="1324"/>
      <c r="B35" s="334">
        <v>211000</v>
      </c>
      <c r="C35" s="333" t="s">
        <v>465</v>
      </c>
      <c r="D35" s="737"/>
      <c r="E35" s="738"/>
      <c r="F35" s="738"/>
      <c r="G35" s="179"/>
      <c r="H35" s="736"/>
      <c r="I35" s="736"/>
      <c r="J35" s="738"/>
      <c r="K35" s="735">
        <f>SUM(H35:J35)</f>
        <v>0</v>
      </c>
    </row>
    <row r="36" spans="1:11" ht="26.25" customHeight="1" thickBot="1" x14ac:dyDescent="0.3">
      <c r="A36" s="1324"/>
      <c r="B36" s="1337" t="s">
        <v>466</v>
      </c>
      <c r="C36" s="1338"/>
      <c r="D36" s="1318"/>
      <c r="E36" s="463">
        <f t="shared" ref="E36:K36" si="2">SUM(E26:E35)</f>
        <v>0</v>
      </c>
      <c r="F36" s="463">
        <f t="shared" si="2"/>
        <v>0</v>
      </c>
      <c r="G36" s="463">
        <f t="shared" si="2"/>
        <v>0</v>
      </c>
      <c r="H36" s="486">
        <f t="shared" si="2"/>
        <v>0</v>
      </c>
      <c r="I36" s="463">
        <f t="shared" si="2"/>
        <v>0</v>
      </c>
      <c r="J36" s="463">
        <f t="shared" si="2"/>
        <v>0</v>
      </c>
      <c r="K36" s="739">
        <f t="shared" si="2"/>
        <v>0</v>
      </c>
    </row>
    <row r="37" spans="1:11" ht="16.5" thickTop="1" x14ac:dyDescent="0.25">
      <c r="A37" s="33"/>
      <c r="B37" s="740" t="s">
        <v>467</v>
      </c>
      <c r="C37" s="38"/>
      <c r="D37" s="28"/>
      <c r="E37" s="29"/>
      <c r="F37" s="29"/>
      <c r="G37" s="28"/>
      <c r="H37" s="29"/>
      <c r="I37" s="29"/>
      <c r="J37" s="29"/>
      <c r="K37" s="39"/>
    </row>
    <row r="38" spans="1:11" ht="15.75" x14ac:dyDescent="0.25">
      <c r="A38" s="33"/>
      <c r="B38" s="740" t="s">
        <v>428</v>
      </c>
      <c r="C38" s="38"/>
      <c r="D38" s="28"/>
      <c r="E38" s="29"/>
      <c r="F38" s="29"/>
      <c r="G38" s="28"/>
      <c r="H38" s="29"/>
      <c r="I38" s="29"/>
      <c r="J38" s="29"/>
      <c r="K38" s="39"/>
    </row>
    <row r="39" spans="1:11" ht="15.75" x14ac:dyDescent="0.25">
      <c r="A39" s="18"/>
      <c r="B39" s="534" t="s">
        <v>468</v>
      </c>
      <c r="C39" s="40"/>
      <c r="D39" s="41"/>
      <c r="E39" s="42"/>
      <c r="F39" s="42"/>
      <c r="G39" s="41"/>
      <c r="H39" s="42"/>
      <c r="I39" s="42"/>
      <c r="J39" s="42"/>
      <c r="K39" s="11"/>
    </row>
    <row r="40" spans="1:11" x14ac:dyDescent="0.2">
      <c r="A40" s="17"/>
      <c r="B40" s="13"/>
      <c r="C40" s="12"/>
      <c r="D40" s="14"/>
      <c r="E40" s="15"/>
      <c r="F40" s="15"/>
      <c r="G40" s="14"/>
      <c r="H40" s="15"/>
      <c r="I40" s="15"/>
      <c r="J40" s="15"/>
      <c r="K40" s="16"/>
    </row>
    <row r="41" spans="1:11" x14ac:dyDescent="0.2">
      <c r="A41" s="17"/>
      <c r="B41" s="18"/>
      <c r="C41" s="17"/>
      <c r="D41" s="19"/>
      <c r="E41" s="20"/>
      <c r="F41" s="20"/>
      <c r="G41" s="19"/>
      <c r="H41" s="20"/>
      <c r="I41" s="20"/>
      <c r="J41" s="20"/>
      <c r="K41" s="21"/>
    </row>
    <row r="42" spans="1:11" x14ac:dyDescent="0.2">
      <c r="A42" s="17"/>
      <c r="B42" s="18"/>
      <c r="C42" s="17"/>
      <c r="D42" s="19"/>
      <c r="E42" s="20"/>
      <c r="F42" s="20"/>
      <c r="G42" s="19"/>
      <c r="H42" s="20"/>
      <c r="I42" s="20"/>
      <c r="J42" s="20"/>
      <c r="K42" s="21"/>
    </row>
    <row r="43" spans="1:11" x14ac:dyDescent="0.2">
      <c r="A43" s="17"/>
      <c r="B43" s="18"/>
      <c r="C43" s="17"/>
      <c r="D43" s="19"/>
      <c r="E43" s="20"/>
      <c r="F43" s="20"/>
      <c r="G43" s="19"/>
      <c r="H43" s="20"/>
      <c r="I43" s="20"/>
      <c r="J43" s="20"/>
      <c r="K43" s="21"/>
    </row>
    <row r="44" spans="1:11" x14ac:dyDescent="0.2">
      <c r="A44" s="17"/>
      <c r="B44" s="17"/>
      <c r="C44" s="17"/>
      <c r="D44" s="19"/>
      <c r="E44" s="21"/>
      <c r="F44" s="21"/>
      <c r="G44" s="19"/>
      <c r="H44" s="21"/>
      <c r="I44" s="21"/>
      <c r="J44" s="21"/>
      <c r="K44" s="21"/>
    </row>
    <row r="45" spans="1:11" x14ac:dyDescent="0.2">
      <c r="A45" s="17"/>
      <c r="B45" s="17"/>
      <c r="C45" s="17"/>
      <c r="D45" s="17"/>
      <c r="E45" s="17"/>
      <c r="F45" s="17"/>
      <c r="G45" s="17"/>
      <c r="H45" s="17"/>
      <c r="I45" s="17"/>
      <c r="J45" s="17"/>
      <c r="K45" s="17"/>
    </row>
  </sheetData>
  <mergeCells count="2">
    <mergeCell ref="A1:A36"/>
    <mergeCell ref="B36:D36"/>
  </mergeCells>
  <phoneticPr fontId="0" type="noConversion"/>
  <pageMargins left="0.5" right="0.5" top="0" bottom="0" header="0.5" footer="0.5"/>
  <pageSetup paperSize="5" scale="92"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C000"/>
  </sheetPr>
  <dimension ref="A13:H58"/>
  <sheetViews>
    <sheetView showGridLines="0" workbookViewId="0">
      <selection activeCell="C29" sqref="C29"/>
    </sheetView>
  </sheetViews>
  <sheetFormatPr defaultRowHeight="15" x14ac:dyDescent="0.2"/>
  <sheetData>
    <row r="13" spans="1:8" ht="20.25" x14ac:dyDescent="0.3">
      <c r="A13" s="1320" t="s">
        <v>798</v>
      </c>
      <c r="B13" s="1320"/>
      <c r="C13" s="1320"/>
      <c r="D13" s="1320"/>
      <c r="E13" s="1320"/>
      <c r="F13" s="1320"/>
      <c r="G13" s="1320"/>
      <c r="H13" s="1320"/>
    </row>
    <row r="14" spans="1:8" ht="15.75" x14ac:dyDescent="0.25">
      <c r="A14" s="465"/>
      <c r="B14" s="465"/>
      <c r="C14" s="465"/>
      <c r="D14" s="465"/>
      <c r="E14" s="465"/>
      <c r="F14" s="465"/>
      <c r="G14" s="465"/>
      <c r="H14" s="465"/>
    </row>
    <row r="15" spans="1:8" ht="15.75" x14ac:dyDescent="0.25">
      <c r="A15" s="465"/>
      <c r="B15" s="465"/>
      <c r="C15" s="465"/>
      <c r="D15" s="465"/>
      <c r="E15" s="465"/>
      <c r="F15" s="465"/>
      <c r="G15" s="465"/>
      <c r="H15" s="465"/>
    </row>
    <row r="16" spans="1:8" ht="18" x14ac:dyDescent="0.25">
      <c r="A16" s="1309">
        <v>4000</v>
      </c>
      <c r="B16" s="1309"/>
      <c r="C16" s="1309"/>
      <c r="D16" s="1309"/>
      <c r="E16" s="1309"/>
      <c r="F16" s="1309"/>
      <c r="G16" s="1309"/>
      <c r="H16" s="1309"/>
    </row>
    <row r="18" spans="1:8" ht="18" x14ac:dyDescent="0.25">
      <c r="A18" s="1335"/>
      <c r="B18" s="1335"/>
      <c r="C18" s="1335"/>
      <c r="D18" s="1335"/>
      <c r="E18" s="1335"/>
      <c r="F18" s="1335"/>
      <c r="G18" s="1335"/>
      <c r="H18" s="1335"/>
    </row>
    <row r="20" spans="1:8" ht="18" x14ac:dyDescent="0.25">
      <c r="A20" s="1335"/>
      <c r="B20" s="1335"/>
      <c r="C20" s="1335"/>
      <c r="D20" s="1335"/>
      <c r="E20" s="1335"/>
      <c r="F20" s="1335"/>
      <c r="G20" s="1335"/>
      <c r="H20" s="1335"/>
    </row>
    <row r="21" spans="1:8" ht="18" x14ac:dyDescent="0.25">
      <c r="A21" s="1335"/>
      <c r="B21" s="1335"/>
      <c r="C21" s="1335"/>
      <c r="D21" s="1335"/>
      <c r="E21" s="1335"/>
      <c r="F21" s="1335"/>
      <c r="G21" s="1335"/>
      <c r="H21" s="1335"/>
    </row>
    <row r="22" spans="1:8" x14ac:dyDescent="0.2">
      <c r="A22" s="1256"/>
      <c r="B22" s="1256"/>
      <c r="C22" s="1256"/>
      <c r="D22" s="1256"/>
      <c r="E22" s="1256"/>
      <c r="F22" s="1256"/>
      <c r="G22" s="1256"/>
      <c r="H22" s="1256"/>
    </row>
    <row r="24" spans="1:8" x14ac:dyDescent="0.2">
      <c r="A24" s="1256"/>
      <c r="B24" s="1256"/>
      <c r="C24" s="1256"/>
      <c r="D24" s="1256"/>
      <c r="E24" s="1256"/>
      <c r="F24" s="1256"/>
      <c r="G24" s="1256"/>
      <c r="H24" s="1256"/>
    </row>
    <row r="58" spans="1:8" x14ac:dyDescent="0.2">
      <c r="A58" s="1321" t="s">
        <v>799</v>
      </c>
      <c r="B58" s="1256"/>
      <c r="C58" s="1256"/>
      <c r="D58" s="1256"/>
      <c r="E58" s="1256"/>
      <c r="F58" s="1256"/>
      <c r="G58" s="1256"/>
      <c r="H58" s="1256"/>
    </row>
  </sheetData>
  <mergeCells count="8">
    <mergeCell ref="A24:H24"/>
    <mergeCell ref="A58:H58"/>
    <mergeCell ref="A13:H13"/>
    <mergeCell ref="A16:H16"/>
    <mergeCell ref="A18:H18"/>
    <mergeCell ref="A20:H20"/>
    <mergeCell ref="A21:H21"/>
    <mergeCell ref="A22:H22"/>
  </mergeCells>
  <pageMargins left="0.7" right="0.7" top="0.75" bottom="0.75" header="0.3" footer="0.3"/>
  <pageSetup paperSize="5"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L42"/>
  <sheetViews>
    <sheetView showGridLines="0" zoomScaleNormal="100" workbookViewId="0">
      <pane xSplit="3" ySplit="7" topLeftCell="D11" activePane="bottomRight" state="frozen"/>
      <selection pane="topRight" activeCell="D1" sqref="D1"/>
      <selection pane="bottomLeft" activeCell="A8" sqref="A8"/>
      <selection pane="bottomRight" activeCell="O33" sqref="O33"/>
    </sheetView>
  </sheetViews>
  <sheetFormatPr defaultColWidth="6.77734375" defaultRowHeight="15" x14ac:dyDescent="0.2"/>
  <cols>
    <col min="1" max="1" width="2.109375" customWidth="1"/>
    <col min="2" max="2" width="9.21875" customWidth="1"/>
    <col min="3" max="3" width="29.77734375" customWidth="1"/>
    <col min="4" max="4" width="13.109375" customWidth="1"/>
    <col min="5" max="7" width="13.77734375" customWidth="1"/>
    <col min="8" max="9" width="11.77734375" customWidth="1"/>
    <col min="10" max="10" width="11.44140625" customWidth="1"/>
    <col min="11" max="11" width="10.6640625" customWidth="1"/>
    <col min="12" max="13" width="0" hidden="1" customWidth="1"/>
  </cols>
  <sheetData>
    <row r="1" spans="1:11" s="100" customFormat="1" ht="15.75" x14ac:dyDescent="0.25">
      <c r="A1" s="534"/>
      <c r="B1" s="342"/>
      <c r="C1" s="534"/>
      <c r="D1" s="534"/>
      <c r="E1" s="534"/>
      <c r="F1" s="534"/>
      <c r="G1" s="534"/>
      <c r="H1" s="534"/>
      <c r="I1" s="534"/>
      <c r="J1" s="534"/>
      <c r="K1" s="534"/>
    </row>
    <row r="2" spans="1:11" s="100" customFormat="1" ht="15.75" x14ac:dyDescent="0.25">
      <c r="A2" s="1339" t="s">
        <v>469</v>
      </c>
      <c r="B2" s="622" t="s">
        <v>470</v>
      </c>
      <c r="C2" s="538"/>
      <c r="D2" s="538"/>
      <c r="E2" s="538"/>
      <c r="F2" s="538"/>
      <c r="G2" s="538"/>
      <c r="H2" s="702"/>
      <c r="I2" s="702"/>
      <c r="J2" s="538"/>
      <c r="K2" s="741"/>
    </row>
    <row r="3" spans="1:11" s="100" customFormat="1" ht="15.75" x14ac:dyDescent="0.25">
      <c r="A3" s="1316"/>
      <c r="B3" s="272" t="str">
        <f>'Page 36-Debt Serv'!D3</f>
        <v>Fiscal Year ended June 30, 2025</v>
      </c>
      <c r="C3" s="551"/>
      <c r="D3" s="551"/>
      <c r="E3" s="551"/>
      <c r="F3" s="551"/>
      <c r="G3" s="551"/>
      <c r="H3" s="554"/>
      <c r="I3" s="554"/>
      <c r="J3" s="551"/>
      <c r="K3" s="742"/>
    </row>
    <row r="4" spans="1:11" s="100" customFormat="1" ht="15.75" x14ac:dyDescent="0.25">
      <c r="A4" s="1316"/>
      <c r="B4" s="261"/>
      <c r="C4" s="288"/>
      <c r="D4" s="292" t="s">
        <v>471</v>
      </c>
      <c r="E4" s="293"/>
      <c r="F4" s="743"/>
      <c r="G4" s="743"/>
      <c r="H4" s="293"/>
      <c r="I4" s="296"/>
      <c r="J4" s="293"/>
      <c r="K4" s="298"/>
    </row>
    <row r="5" spans="1:11" s="100" customFormat="1" ht="15.75" x14ac:dyDescent="0.25">
      <c r="A5" s="1316"/>
      <c r="B5" s="261" t="s">
        <v>156</v>
      </c>
      <c r="C5" s="261"/>
      <c r="D5" s="261" t="s">
        <v>472</v>
      </c>
      <c r="E5" s="744"/>
      <c r="F5" s="745"/>
      <c r="G5" s="289"/>
      <c r="H5" s="283"/>
      <c r="I5" s="284"/>
      <c r="J5" s="283"/>
      <c r="K5" s="286"/>
    </row>
    <row r="6" spans="1:11" s="100" customFormat="1" ht="16.5" thickBot="1" x14ac:dyDescent="0.3">
      <c r="A6" s="1316"/>
      <c r="B6" s="704" t="s">
        <v>163</v>
      </c>
      <c r="C6" s="704" t="s">
        <v>444</v>
      </c>
      <c r="D6" s="704" t="s">
        <v>8</v>
      </c>
      <c r="E6" s="746"/>
      <c r="F6" s="747"/>
      <c r="G6" s="704"/>
      <c r="H6" s="705"/>
      <c r="I6" s="748"/>
      <c r="J6" s="705"/>
      <c r="K6" s="749" t="s">
        <v>446</v>
      </c>
    </row>
    <row r="7" spans="1:11" s="100" customFormat="1" ht="15.75" x14ac:dyDescent="0.25">
      <c r="A7" s="1316"/>
      <c r="B7" s="750" t="s">
        <v>473</v>
      </c>
      <c r="C7" s="751"/>
      <c r="D7" s="562"/>
      <c r="E7" s="632"/>
      <c r="F7" s="752"/>
      <c r="G7" s="302"/>
      <c r="H7" s="632"/>
      <c r="I7" s="633"/>
      <c r="J7" s="632"/>
      <c r="K7" s="634"/>
    </row>
    <row r="8" spans="1:11" s="100" customFormat="1" ht="15.75" x14ac:dyDescent="0.25">
      <c r="A8" s="1316"/>
      <c r="B8" s="714">
        <v>331000</v>
      </c>
      <c r="C8" s="714" t="s">
        <v>474</v>
      </c>
      <c r="D8" s="723"/>
      <c r="E8" s="520"/>
      <c r="F8" s="753"/>
      <c r="G8" s="753"/>
      <c r="H8" s="520"/>
      <c r="I8" s="754"/>
      <c r="J8" s="520"/>
      <c r="K8" s="755">
        <f t="shared" ref="K8:K22" si="0">SUM(E8:J8)</f>
        <v>0</v>
      </c>
    </row>
    <row r="9" spans="1:11" s="100" customFormat="1" ht="15.75" x14ac:dyDescent="0.25">
      <c r="A9" s="1316"/>
      <c r="B9" s="714">
        <v>333000</v>
      </c>
      <c r="C9" s="714" t="s">
        <v>475</v>
      </c>
      <c r="D9" s="641"/>
      <c r="E9" s="318"/>
      <c r="F9" s="332"/>
      <c r="G9" s="332"/>
      <c r="H9" s="318"/>
      <c r="I9" s="319"/>
      <c r="J9" s="318"/>
      <c r="K9" s="322">
        <f t="shared" si="0"/>
        <v>0</v>
      </c>
    </row>
    <row r="10" spans="1:11" s="100" customFormat="1" ht="15.75" x14ac:dyDescent="0.25">
      <c r="A10" s="1316"/>
      <c r="B10" s="714">
        <v>334000</v>
      </c>
      <c r="C10" s="714" t="s">
        <v>476</v>
      </c>
      <c r="D10" s="641"/>
      <c r="E10" s="318"/>
      <c r="F10" s="332"/>
      <c r="G10" s="332"/>
      <c r="H10" s="318"/>
      <c r="I10" s="319"/>
      <c r="J10" s="318"/>
      <c r="K10" s="322">
        <f t="shared" si="0"/>
        <v>0</v>
      </c>
    </row>
    <row r="11" spans="1:11" s="100" customFormat="1" ht="15.75" x14ac:dyDescent="0.25">
      <c r="A11" s="1316"/>
      <c r="B11" s="316">
        <v>365000</v>
      </c>
      <c r="C11" s="716" t="s">
        <v>477</v>
      </c>
      <c r="D11" s="641"/>
      <c r="E11" s="318"/>
      <c r="F11" s="332"/>
      <c r="G11" s="332"/>
      <c r="H11" s="318"/>
      <c r="I11" s="319"/>
      <c r="J11" s="318"/>
      <c r="K11" s="322">
        <f t="shared" si="0"/>
        <v>0</v>
      </c>
    </row>
    <row r="12" spans="1:11" s="100" customFormat="1" ht="15.75" x14ac:dyDescent="0.25">
      <c r="A12" s="1316"/>
      <c r="B12" s="713">
        <v>371000</v>
      </c>
      <c r="C12" s="714" t="s">
        <v>454</v>
      </c>
      <c r="D12" s="331"/>
      <c r="E12" s="318"/>
      <c r="F12" s="332"/>
      <c r="G12" s="332"/>
      <c r="H12" s="318"/>
      <c r="I12" s="319"/>
      <c r="J12" s="318"/>
      <c r="K12" s="322">
        <f t="shared" si="0"/>
        <v>0</v>
      </c>
    </row>
    <row r="13" spans="1:11" s="100" customFormat="1" ht="15.75" x14ac:dyDescent="0.25">
      <c r="A13" s="1316"/>
      <c r="B13" s="316">
        <v>381010</v>
      </c>
      <c r="C13" s="716" t="s">
        <v>478</v>
      </c>
      <c r="D13" s="331"/>
      <c r="E13" s="318"/>
      <c r="F13" s="332"/>
      <c r="G13" s="332"/>
      <c r="H13" s="318"/>
      <c r="I13" s="319"/>
      <c r="J13" s="318"/>
      <c r="K13" s="322">
        <f t="shared" si="0"/>
        <v>0</v>
      </c>
    </row>
    <row r="14" spans="1:11" s="100" customFormat="1" ht="15.75" x14ac:dyDescent="0.25">
      <c r="A14" s="1316"/>
      <c r="B14" s="316">
        <v>381030</v>
      </c>
      <c r="C14" s="716" t="s">
        <v>479</v>
      </c>
      <c r="D14" s="331"/>
      <c r="E14" s="318"/>
      <c r="F14" s="332"/>
      <c r="G14" s="332"/>
      <c r="H14" s="318"/>
      <c r="I14" s="319"/>
      <c r="J14" s="318"/>
      <c r="K14" s="322">
        <f t="shared" si="0"/>
        <v>0</v>
      </c>
    </row>
    <row r="15" spans="1:11" s="100" customFormat="1" ht="15.75" x14ac:dyDescent="0.25">
      <c r="A15" s="1316"/>
      <c r="B15" s="316">
        <v>383000</v>
      </c>
      <c r="C15" s="716" t="s">
        <v>480</v>
      </c>
      <c r="D15" s="331"/>
      <c r="E15" s="318"/>
      <c r="F15" s="332"/>
      <c r="G15" s="332"/>
      <c r="H15" s="318"/>
      <c r="I15" s="319"/>
      <c r="J15" s="318"/>
      <c r="K15" s="322">
        <f t="shared" si="0"/>
        <v>0</v>
      </c>
    </row>
    <row r="16" spans="1:11" s="100" customFormat="1" ht="15.75" x14ac:dyDescent="0.25">
      <c r="A16" s="1316"/>
      <c r="B16" s="316"/>
      <c r="C16" s="716"/>
      <c r="D16" s="331"/>
      <c r="E16" s="318"/>
      <c r="F16" s="332"/>
      <c r="G16" s="332"/>
      <c r="H16" s="318"/>
      <c r="I16" s="319"/>
      <c r="J16" s="318"/>
      <c r="K16" s="322">
        <f t="shared" si="0"/>
        <v>0</v>
      </c>
    </row>
    <row r="17" spans="1:11" s="100" customFormat="1" ht="12.75" customHeight="1" x14ac:dyDescent="0.25">
      <c r="A17" s="1316"/>
      <c r="B17" s="316"/>
      <c r="C17" s="716"/>
      <c r="D17" s="331"/>
      <c r="E17" s="318"/>
      <c r="F17" s="332"/>
      <c r="G17" s="332"/>
      <c r="H17" s="318"/>
      <c r="I17" s="319"/>
      <c r="J17" s="318"/>
      <c r="K17" s="322">
        <f t="shared" si="0"/>
        <v>0</v>
      </c>
    </row>
    <row r="18" spans="1:11" s="100" customFormat="1" ht="15.75" x14ac:dyDescent="0.25">
      <c r="A18" s="1316"/>
      <c r="B18" s="316"/>
      <c r="C18" s="716"/>
      <c r="D18" s="331"/>
      <c r="E18" s="318"/>
      <c r="F18" s="332"/>
      <c r="G18" s="332"/>
      <c r="H18" s="318"/>
      <c r="I18" s="319"/>
      <c r="J18" s="318"/>
      <c r="K18" s="322">
        <f t="shared" si="0"/>
        <v>0</v>
      </c>
    </row>
    <row r="19" spans="1:11" s="100" customFormat="1" ht="15.75" x14ac:dyDescent="0.25">
      <c r="A19" s="1316"/>
      <c r="B19" s="316"/>
      <c r="C19" s="716"/>
      <c r="D19" s="331"/>
      <c r="E19" s="318"/>
      <c r="F19" s="332"/>
      <c r="G19" s="332"/>
      <c r="H19" s="318"/>
      <c r="I19" s="319"/>
      <c r="J19" s="318"/>
      <c r="K19" s="322">
        <f t="shared" si="0"/>
        <v>0</v>
      </c>
    </row>
    <row r="20" spans="1:11" s="100" customFormat="1" ht="18" customHeight="1" x14ac:dyDescent="0.25">
      <c r="A20" s="1316"/>
      <c r="B20" s="316"/>
      <c r="C20" s="716"/>
      <c r="D20" s="331"/>
      <c r="E20" s="318"/>
      <c r="F20" s="332"/>
      <c r="G20" s="332"/>
      <c r="H20" s="318"/>
      <c r="I20" s="319"/>
      <c r="J20" s="318"/>
      <c r="K20" s="322">
        <f t="shared" si="0"/>
        <v>0</v>
      </c>
    </row>
    <row r="21" spans="1:11" s="100" customFormat="1" ht="15.75" x14ac:dyDescent="0.25">
      <c r="A21" s="1316"/>
      <c r="B21" s="324"/>
      <c r="C21" s="716"/>
      <c r="D21" s="331"/>
      <c r="E21" s="318"/>
      <c r="F21" s="753"/>
      <c r="G21" s="318"/>
      <c r="H21" s="318"/>
      <c r="I21" s="318"/>
      <c r="J21" s="318"/>
      <c r="K21" s="322">
        <f t="shared" si="0"/>
        <v>0</v>
      </c>
    </row>
    <row r="22" spans="1:11" s="100" customFormat="1" ht="15.75" x14ac:dyDescent="0.25">
      <c r="A22" s="1316"/>
      <c r="B22" s="316"/>
      <c r="C22" s="716"/>
      <c r="D22" s="331"/>
      <c r="E22" s="318"/>
      <c r="F22" s="332"/>
      <c r="G22" s="332"/>
      <c r="H22" s="318"/>
      <c r="I22" s="319"/>
      <c r="J22" s="318"/>
      <c r="K22" s="322">
        <f t="shared" si="0"/>
        <v>0</v>
      </c>
    </row>
    <row r="23" spans="1:11" s="100" customFormat="1" ht="16.5" thickBot="1" x14ac:dyDescent="0.3">
      <c r="A23" s="1316"/>
      <c r="B23" s="725" t="s">
        <v>458</v>
      </c>
      <c r="C23" s="751"/>
      <c r="D23" s="727"/>
      <c r="E23" s="728">
        <f t="shared" ref="E23:K23" si="1">SUM(E7:E22)</f>
        <v>0</v>
      </c>
      <c r="F23" s="728">
        <f t="shared" si="1"/>
        <v>0</v>
      </c>
      <c r="G23" s="728">
        <f t="shared" si="1"/>
        <v>0</v>
      </c>
      <c r="H23" s="728">
        <f t="shared" si="1"/>
        <v>0</v>
      </c>
      <c r="I23" s="728">
        <f t="shared" si="1"/>
        <v>0</v>
      </c>
      <c r="J23" s="728">
        <f t="shared" si="1"/>
        <v>0</v>
      </c>
      <c r="K23" s="728">
        <f t="shared" si="1"/>
        <v>0</v>
      </c>
    </row>
    <row r="24" spans="1:11" s="100" customFormat="1" ht="16.5" thickTop="1" x14ac:dyDescent="0.25">
      <c r="A24" s="1316"/>
      <c r="B24" s="730" t="s">
        <v>145</v>
      </c>
      <c r="C24" s="699"/>
      <c r="D24" s="756"/>
      <c r="E24" s="581"/>
      <c r="F24" s="757"/>
      <c r="G24" s="757"/>
      <c r="H24" s="581"/>
      <c r="I24" s="581"/>
      <c r="J24" s="581"/>
      <c r="K24" s="640">
        <f>SUM(H24:J24)</f>
        <v>0</v>
      </c>
    </row>
    <row r="25" spans="1:11" s="100" customFormat="1" ht="15.75" x14ac:dyDescent="0.25">
      <c r="A25" s="1316"/>
      <c r="B25" s="715"/>
      <c r="C25" s="758"/>
      <c r="D25" s="759"/>
      <c r="E25" s="720"/>
      <c r="F25" s="760"/>
      <c r="G25" s="760"/>
      <c r="H25" s="720"/>
      <c r="I25" s="761"/>
      <c r="J25" s="720"/>
      <c r="K25" s="322">
        <f t="shared" ref="K25:K32" si="2">SUM(E25:J25)</f>
        <v>0</v>
      </c>
    </row>
    <row r="26" spans="1:11" s="100" customFormat="1" ht="15.75" x14ac:dyDescent="0.25">
      <c r="A26" s="1316"/>
      <c r="B26" s="713"/>
      <c r="C26" s="713"/>
      <c r="D26" s="325"/>
      <c r="E26" s="318"/>
      <c r="F26" s="332"/>
      <c r="G26" s="332"/>
      <c r="H26" s="318"/>
      <c r="I26" s="319"/>
      <c r="J26" s="318"/>
      <c r="K26" s="322">
        <f t="shared" si="2"/>
        <v>0</v>
      </c>
    </row>
    <row r="27" spans="1:11" s="100" customFormat="1" ht="15.75" x14ac:dyDescent="0.25">
      <c r="A27" s="1316"/>
      <c r="B27" s="326"/>
      <c r="C27" s="333"/>
      <c r="D27" s="691"/>
      <c r="E27" s="318"/>
      <c r="F27" s="332"/>
      <c r="G27" s="332"/>
      <c r="H27" s="318"/>
      <c r="I27" s="319"/>
      <c r="J27" s="318"/>
      <c r="K27" s="322">
        <f t="shared" si="2"/>
        <v>0</v>
      </c>
    </row>
    <row r="28" spans="1:11" s="100" customFormat="1" ht="15.75" x14ac:dyDescent="0.25">
      <c r="A28" s="1316"/>
      <c r="B28" s="326"/>
      <c r="C28" s="333"/>
      <c r="D28" s="691"/>
      <c r="E28" s="318"/>
      <c r="F28" s="332"/>
      <c r="G28" s="332"/>
      <c r="H28" s="318"/>
      <c r="I28" s="319"/>
      <c r="J28" s="318"/>
      <c r="K28" s="322">
        <f t="shared" si="2"/>
        <v>0</v>
      </c>
    </row>
    <row r="29" spans="1:11" s="100" customFormat="1" ht="15.75" x14ac:dyDescent="0.25">
      <c r="A29" s="1316"/>
      <c r="B29" s="187"/>
      <c r="C29" s="333"/>
      <c r="D29" s="691"/>
      <c r="E29" s="318"/>
      <c r="F29" s="332"/>
      <c r="G29" s="332"/>
      <c r="H29" s="318"/>
      <c r="I29" s="319"/>
      <c r="J29" s="318"/>
      <c r="K29" s="322">
        <f t="shared" si="2"/>
        <v>0</v>
      </c>
    </row>
    <row r="30" spans="1:11" s="100" customFormat="1" ht="15.75" x14ac:dyDescent="0.25">
      <c r="A30" s="1316"/>
      <c r="B30" s="334"/>
      <c r="C30" s="333"/>
      <c r="D30" s="691"/>
      <c r="E30" s="322"/>
      <c r="F30" s="332"/>
      <c r="G30" s="332"/>
      <c r="H30" s="318"/>
      <c r="I30" s="319"/>
      <c r="J30" s="318"/>
      <c r="K30" s="322">
        <f t="shared" si="2"/>
        <v>0</v>
      </c>
    </row>
    <row r="31" spans="1:11" s="100" customFormat="1" ht="15.75" x14ac:dyDescent="0.25">
      <c r="A31" s="1316"/>
      <c r="B31" s="326"/>
      <c r="C31" s="333"/>
      <c r="D31" s="691"/>
      <c r="E31" s="322"/>
      <c r="F31" s="332"/>
      <c r="G31" s="332"/>
      <c r="H31" s="318"/>
      <c r="I31" s="319"/>
      <c r="J31" s="318"/>
      <c r="K31" s="322">
        <f t="shared" si="2"/>
        <v>0</v>
      </c>
    </row>
    <row r="32" spans="1:11" s="100" customFormat="1" ht="15.75" x14ac:dyDescent="0.25">
      <c r="A32" s="1316"/>
      <c r="B32" s="334"/>
      <c r="C32" s="333"/>
      <c r="D32" s="756"/>
      <c r="E32" s="640"/>
      <c r="F32" s="757"/>
      <c r="G32" s="762"/>
      <c r="H32" s="318"/>
      <c r="I32" s="318"/>
      <c r="J32" s="640"/>
      <c r="K32" s="322">
        <f t="shared" si="2"/>
        <v>0</v>
      </c>
    </row>
    <row r="33" spans="1:12" s="100" customFormat="1" ht="26.25" customHeight="1" thickBot="1" x14ac:dyDescent="0.3">
      <c r="A33" s="1316"/>
      <c r="B33" s="1340" t="s">
        <v>466</v>
      </c>
      <c r="C33" s="1341"/>
      <c r="D33" s="1342"/>
      <c r="E33" s="533">
        <f t="shared" ref="E33:L33" si="3">SUM(E25:E32)</f>
        <v>0</v>
      </c>
      <c r="F33" s="533">
        <f t="shared" si="3"/>
        <v>0</v>
      </c>
      <c r="G33" s="533">
        <f t="shared" si="3"/>
        <v>0</v>
      </c>
      <c r="H33" s="533">
        <f t="shared" si="3"/>
        <v>0</v>
      </c>
      <c r="I33" s="533">
        <f t="shared" si="3"/>
        <v>0</v>
      </c>
      <c r="J33" s="533">
        <f t="shared" si="3"/>
        <v>0</v>
      </c>
      <c r="K33" s="533">
        <f t="shared" si="3"/>
        <v>0</v>
      </c>
      <c r="L33" s="763">
        <f t="shared" si="3"/>
        <v>0</v>
      </c>
    </row>
    <row r="34" spans="1:12" s="100" customFormat="1" ht="15.75" x14ac:dyDescent="0.25">
      <c r="A34" s="534"/>
      <c r="B34" s="740" t="s">
        <v>481</v>
      </c>
      <c r="C34" s="764"/>
      <c r="D34" s="562"/>
      <c r="E34" s="765"/>
      <c r="F34" s="765"/>
      <c r="G34" s="562"/>
      <c r="H34" s="765"/>
      <c r="I34" s="765"/>
      <c r="J34" s="765"/>
      <c r="K34" s="304"/>
    </row>
    <row r="35" spans="1:12" s="100" customFormat="1" ht="15.75" x14ac:dyDescent="0.25">
      <c r="A35" s="534"/>
      <c r="B35" s="740" t="s">
        <v>482</v>
      </c>
      <c r="C35" s="764"/>
      <c r="D35" s="562"/>
      <c r="E35" s="765"/>
      <c r="F35" s="765"/>
      <c r="G35" s="562"/>
      <c r="H35" s="765"/>
      <c r="I35" s="765"/>
      <c r="J35" s="765"/>
      <c r="K35" s="304"/>
    </row>
    <row r="36" spans="1:12" s="100" customFormat="1" ht="15.75" x14ac:dyDescent="0.25">
      <c r="A36" s="341"/>
      <c r="B36" s="534" t="s">
        <v>483</v>
      </c>
      <c r="C36" s="766"/>
      <c r="D36" s="562"/>
      <c r="E36" s="765"/>
      <c r="F36" s="765"/>
      <c r="G36" s="562"/>
      <c r="H36" s="765"/>
      <c r="I36" s="765"/>
      <c r="J36" s="765"/>
      <c r="K36" s="304"/>
    </row>
    <row r="37" spans="1:12" x14ac:dyDescent="0.2">
      <c r="A37" s="17"/>
      <c r="B37" s="18"/>
      <c r="C37" s="17"/>
      <c r="D37" s="19"/>
      <c r="E37" s="20"/>
      <c r="F37" s="20"/>
      <c r="G37" s="19"/>
      <c r="H37" s="20"/>
      <c r="I37" s="20"/>
      <c r="J37" s="20"/>
      <c r="K37" s="21"/>
    </row>
    <row r="38" spans="1:12" x14ac:dyDescent="0.2">
      <c r="A38" s="17"/>
      <c r="B38" s="18"/>
      <c r="C38" s="17"/>
      <c r="D38" s="19"/>
      <c r="E38" s="20"/>
      <c r="F38" s="20"/>
      <c r="G38" s="19"/>
      <c r="H38" s="20"/>
      <c r="I38" s="20"/>
      <c r="J38" s="20"/>
      <c r="K38" s="21"/>
    </row>
    <row r="39" spans="1:12" x14ac:dyDescent="0.2">
      <c r="A39" s="17"/>
      <c r="B39" s="18"/>
      <c r="C39" s="17"/>
      <c r="D39" s="19"/>
      <c r="E39" s="20"/>
      <c r="F39" s="20"/>
      <c r="G39" s="19"/>
      <c r="H39" s="20"/>
      <c r="I39" s="20"/>
      <c r="J39" s="20"/>
      <c r="K39" s="21"/>
    </row>
    <row r="40" spans="1:12" x14ac:dyDescent="0.2">
      <c r="A40" s="17"/>
      <c r="B40" s="18"/>
      <c r="C40" s="17"/>
      <c r="D40" s="19"/>
      <c r="E40" s="20"/>
      <c r="F40" s="20"/>
      <c r="G40" s="19"/>
      <c r="H40" s="20"/>
      <c r="I40" s="20"/>
      <c r="J40" s="20"/>
      <c r="K40" s="21"/>
    </row>
    <row r="41" spans="1:12" x14ac:dyDescent="0.2">
      <c r="A41" s="17"/>
      <c r="B41" s="17"/>
      <c r="C41" s="17"/>
      <c r="D41" s="19"/>
      <c r="E41" s="21"/>
      <c r="F41" s="21"/>
      <c r="G41" s="19"/>
      <c r="H41" s="21"/>
      <c r="I41" s="21"/>
      <c r="J41" s="21"/>
      <c r="K41" s="21"/>
    </row>
    <row r="42" spans="1:12" x14ac:dyDescent="0.2">
      <c r="A42" s="17"/>
      <c r="B42" s="17"/>
      <c r="C42" s="17"/>
      <c r="D42" s="17"/>
      <c r="E42" s="17"/>
      <c r="F42" s="17"/>
      <c r="G42" s="17"/>
      <c r="H42" s="17"/>
      <c r="I42" s="17"/>
      <c r="J42" s="17"/>
      <c r="K42" s="17"/>
    </row>
  </sheetData>
  <mergeCells count="2">
    <mergeCell ref="A2:A33"/>
    <mergeCell ref="B33:D33"/>
  </mergeCells>
  <phoneticPr fontId="0" type="noConversion"/>
  <pageMargins left="0.5" right="0.5" top="0" bottom="0" header="0.5" footer="0.5"/>
  <pageSetup paperSize="5" scale="98"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C000"/>
  </sheetPr>
  <dimension ref="A13:H58"/>
  <sheetViews>
    <sheetView showGridLines="0" workbookViewId="0">
      <selection activeCell="K26" sqref="K26"/>
    </sheetView>
  </sheetViews>
  <sheetFormatPr defaultRowHeight="15" x14ac:dyDescent="0.2"/>
  <sheetData>
    <row r="13" spans="1:8" ht="20.25" x14ac:dyDescent="0.3">
      <c r="A13" s="1320" t="s">
        <v>800</v>
      </c>
      <c r="B13" s="1320"/>
      <c r="C13" s="1320"/>
      <c r="D13" s="1320"/>
      <c r="E13" s="1320"/>
      <c r="F13" s="1320"/>
      <c r="G13" s="1320"/>
      <c r="H13" s="1320"/>
    </row>
    <row r="14" spans="1:8" ht="15.75" x14ac:dyDescent="0.25">
      <c r="A14" s="465"/>
      <c r="B14" s="465"/>
      <c r="C14" s="465"/>
      <c r="D14" s="465"/>
      <c r="E14" s="465"/>
      <c r="F14" s="465"/>
      <c r="G14" s="465"/>
      <c r="H14" s="465"/>
    </row>
    <row r="15" spans="1:8" ht="15.75" x14ac:dyDescent="0.25">
      <c r="A15" s="465"/>
      <c r="B15" s="465"/>
      <c r="C15" s="465"/>
      <c r="D15" s="465"/>
      <c r="E15" s="465"/>
      <c r="F15" s="465"/>
      <c r="G15" s="465"/>
      <c r="H15" s="465"/>
    </row>
    <row r="16" spans="1:8" ht="18" x14ac:dyDescent="0.25">
      <c r="A16" s="1309">
        <v>5000</v>
      </c>
      <c r="B16" s="1309"/>
      <c r="C16" s="1309"/>
      <c r="D16" s="1309"/>
      <c r="E16" s="1309"/>
      <c r="F16" s="1309"/>
      <c r="G16" s="1309"/>
      <c r="H16" s="1309"/>
    </row>
    <row r="18" spans="1:8" ht="18" x14ac:dyDescent="0.25">
      <c r="A18" s="1335"/>
      <c r="B18" s="1335"/>
      <c r="C18" s="1335"/>
      <c r="D18" s="1335"/>
      <c r="E18" s="1335"/>
      <c r="F18" s="1335"/>
      <c r="G18" s="1335"/>
      <c r="H18" s="1335"/>
    </row>
    <row r="20" spans="1:8" ht="18" x14ac:dyDescent="0.25">
      <c r="A20" s="1335"/>
      <c r="B20" s="1335"/>
      <c r="C20" s="1335"/>
      <c r="D20" s="1335"/>
      <c r="E20" s="1335"/>
      <c r="F20" s="1335"/>
      <c r="G20" s="1335"/>
      <c r="H20" s="1335"/>
    </row>
    <row r="21" spans="1:8" ht="18" x14ac:dyDescent="0.25">
      <c r="A21" s="1335"/>
      <c r="B21" s="1335"/>
      <c r="C21" s="1335"/>
      <c r="D21" s="1335"/>
      <c r="E21" s="1335"/>
      <c r="F21" s="1335"/>
      <c r="G21" s="1335"/>
      <c r="H21" s="1335"/>
    </row>
    <row r="22" spans="1:8" x14ac:dyDescent="0.2">
      <c r="A22" s="1256"/>
      <c r="B22" s="1256"/>
      <c r="C22" s="1256"/>
      <c r="D22" s="1256"/>
      <c r="E22" s="1256"/>
      <c r="F22" s="1256"/>
      <c r="G22" s="1256"/>
      <c r="H22" s="1256"/>
    </row>
    <row r="24" spans="1:8" x14ac:dyDescent="0.2">
      <c r="A24" s="1256"/>
      <c r="B24" s="1256"/>
      <c r="C24" s="1256"/>
      <c r="D24" s="1256"/>
      <c r="E24" s="1256"/>
      <c r="F24" s="1256"/>
      <c r="G24" s="1256"/>
      <c r="H24" s="1256"/>
    </row>
    <row r="58" spans="1:8" x14ac:dyDescent="0.2">
      <c r="A58" s="1321" t="s">
        <v>801</v>
      </c>
      <c r="B58" s="1256"/>
      <c r="C58" s="1256"/>
      <c r="D58" s="1256"/>
      <c r="E58" s="1256"/>
      <c r="F58" s="1256"/>
      <c r="G58" s="1256"/>
      <c r="H58" s="1256"/>
    </row>
  </sheetData>
  <mergeCells count="8">
    <mergeCell ref="A24:H24"/>
    <mergeCell ref="A58:H58"/>
    <mergeCell ref="A13:H13"/>
    <mergeCell ref="A16:H16"/>
    <mergeCell ref="A18:H18"/>
    <mergeCell ref="A20:H20"/>
    <mergeCell ref="A21:H21"/>
    <mergeCell ref="A22:H22"/>
  </mergeCells>
  <pageMargins left="0.7" right="0.7" top="0.75" bottom="0.75" header="0.3" footer="0.3"/>
  <pageSetup paperSize="5"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D71"/>
  <sheetViews>
    <sheetView showGridLines="0" zoomScaleNormal="100" workbookViewId="0">
      <pane xSplit="2" ySplit="7" topLeftCell="C46" activePane="bottomRight" state="frozen"/>
      <selection pane="topRight" activeCell="C1" sqref="C1"/>
      <selection pane="bottomLeft" activeCell="A8" sqref="A8"/>
      <selection pane="bottomRight" activeCell="B56" sqref="B56"/>
    </sheetView>
  </sheetViews>
  <sheetFormatPr defaultColWidth="6.77734375" defaultRowHeight="15" x14ac:dyDescent="0.2"/>
  <cols>
    <col min="1" max="1" width="12.77734375" customWidth="1"/>
    <col min="2" max="2" width="40.109375" customWidth="1"/>
    <col min="3" max="4" width="16.109375" customWidth="1"/>
  </cols>
  <sheetData>
    <row r="1" spans="1:4" ht="16.5" thickBot="1" x14ac:dyDescent="0.3">
      <c r="A1" s="100"/>
      <c r="B1" s="767"/>
      <c r="C1" s="767"/>
      <c r="D1" s="767"/>
    </row>
    <row r="2" spans="1:4" ht="24.75" customHeight="1" thickBot="1" x14ac:dyDescent="0.3">
      <c r="A2" s="768" t="s">
        <v>484</v>
      </c>
      <c r="B2" s="492"/>
      <c r="C2" s="492"/>
      <c r="D2" s="493"/>
    </row>
    <row r="3" spans="1:4" ht="15.75" x14ac:dyDescent="0.25">
      <c r="A3" s="604" t="s">
        <v>144</v>
      </c>
      <c r="B3" s="253" t="s">
        <v>485</v>
      </c>
      <c r="C3" s="254"/>
      <c r="D3" s="260"/>
    </row>
    <row r="4" spans="1:4" ht="15.75" x14ac:dyDescent="0.25">
      <c r="A4" s="606" t="s">
        <v>146</v>
      </c>
      <c r="B4" s="262" t="s">
        <v>486</v>
      </c>
      <c r="C4" s="261" t="str">
        <f>Coverpage!A51</f>
        <v xml:space="preserve">City/Town/County of _____                                                                          </v>
      </c>
      <c r="D4" s="269"/>
    </row>
    <row r="5" spans="1:4" ht="15.75" x14ac:dyDescent="0.25">
      <c r="A5" s="607" t="s">
        <v>149</v>
      </c>
      <c r="B5" s="608">
        <v>5110</v>
      </c>
      <c r="C5" s="609" t="str">
        <f>Coverpage!A47</f>
        <v>Fiscal Year ended June 30, 2025</v>
      </c>
      <c r="D5" s="299"/>
    </row>
    <row r="6" spans="1:4" ht="15.75" customHeight="1" x14ac:dyDescent="0.25">
      <c r="A6" s="610" t="s">
        <v>156</v>
      </c>
      <c r="B6" s="611"/>
      <c r="C6" s="591" t="s">
        <v>337</v>
      </c>
      <c r="D6" s="592" t="s">
        <v>162</v>
      </c>
    </row>
    <row r="7" spans="1:4" ht="15.75" x14ac:dyDescent="0.25">
      <c r="A7" s="612" t="s">
        <v>163</v>
      </c>
      <c r="B7" s="373" t="s">
        <v>156</v>
      </c>
      <c r="C7" s="405" t="s">
        <v>166</v>
      </c>
      <c r="D7" s="594" t="s">
        <v>165</v>
      </c>
    </row>
    <row r="8" spans="1:4" ht="15.75" x14ac:dyDescent="0.25">
      <c r="A8" s="512">
        <v>310000</v>
      </c>
      <c r="B8" s="513" t="s">
        <v>487</v>
      </c>
      <c r="C8" s="558"/>
      <c r="D8" s="644"/>
    </row>
    <row r="9" spans="1:4" ht="15.75" x14ac:dyDescent="0.25">
      <c r="A9" s="516">
        <v>312000</v>
      </c>
      <c r="B9" s="517" t="s">
        <v>339</v>
      </c>
      <c r="C9" s="653"/>
      <c r="D9" s="654"/>
    </row>
    <row r="10" spans="1:4" ht="15.75" x14ac:dyDescent="0.25">
      <c r="A10" s="519">
        <v>314200</v>
      </c>
      <c r="B10" s="171" t="s">
        <v>45</v>
      </c>
      <c r="C10" s="655"/>
      <c r="D10" s="656"/>
    </row>
    <row r="11" spans="1:4" ht="12.95" customHeight="1" x14ac:dyDescent="0.25">
      <c r="A11" s="769"/>
      <c r="B11" s="767"/>
      <c r="C11" s="324"/>
      <c r="D11" s="656"/>
    </row>
    <row r="12" spans="1:4" ht="15.75" x14ac:dyDescent="0.25">
      <c r="A12" s="452" t="s">
        <v>47</v>
      </c>
      <c r="B12" s="171" t="s">
        <v>488</v>
      </c>
      <c r="C12" s="324">
        <f>SUM(C9:C11)</f>
        <v>0</v>
      </c>
      <c r="D12" s="656">
        <f>SUM(D9:D11)</f>
        <v>0</v>
      </c>
    </row>
    <row r="13" spans="1:4" ht="15.75" x14ac:dyDescent="0.25">
      <c r="A13" s="595" t="s">
        <v>341</v>
      </c>
      <c r="B13" s="596"/>
      <c r="C13" s="770"/>
      <c r="D13" s="650"/>
    </row>
    <row r="14" spans="1:4" ht="15.75" x14ac:dyDescent="0.25">
      <c r="A14" s="597">
        <v>320000</v>
      </c>
      <c r="B14" s="598" t="s">
        <v>342</v>
      </c>
      <c r="C14" s="651"/>
      <c r="D14" s="652"/>
    </row>
    <row r="15" spans="1:4" ht="14.1" customHeight="1" x14ac:dyDescent="0.25">
      <c r="A15" s="516"/>
      <c r="B15" s="517"/>
      <c r="C15" s="653"/>
      <c r="D15" s="654"/>
    </row>
    <row r="16" spans="1:4" ht="15.75" customHeight="1" x14ac:dyDescent="0.25">
      <c r="A16" s="519"/>
      <c r="B16" s="171"/>
      <c r="C16" s="324"/>
      <c r="D16" s="656"/>
    </row>
    <row r="17" spans="1:4" ht="15.75" customHeight="1" x14ac:dyDescent="0.25">
      <c r="A17" s="454" t="s">
        <v>47</v>
      </c>
      <c r="B17" s="171" t="s">
        <v>489</v>
      </c>
      <c r="C17" s="324">
        <f>SUM(C14:C16)</f>
        <v>0</v>
      </c>
      <c r="D17" s="656">
        <f>SUM(D14:D16)</f>
        <v>0</v>
      </c>
    </row>
    <row r="18" spans="1:4" ht="15.75" x14ac:dyDescent="0.25">
      <c r="A18" s="527">
        <v>330000</v>
      </c>
      <c r="B18" s="182" t="s">
        <v>59</v>
      </c>
      <c r="C18" s="770"/>
      <c r="D18" s="650"/>
    </row>
    <row r="19" spans="1:4" ht="15.75" x14ac:dyDescent="0.25">
      <c r="A19" s="600">
        <v>334000</v>
      </c>
      <c r="B19" s="601" t="s">
        <v>374</v>
      </c>
      <c r="C19" s="327"/>
      <c r="D19" s="659"/>
    </row>
    <row r="20" spans="1:4" ht="12.95" customHeight="1" x14ac:dyDescent="0.25">
      <c r="A20" s="184"/>
      <c r="B20" s="530"/>
      <c r="C20" s="326"/>
      <c r="D20" s="669"/>
    </row>
    <row r="21" spans="1:4" ht="15.75" customHeight="1" x14ac:dyDescent="0.25">
      <c r="A21" s="184"/>
      <c r="B21" s="530"/>
      <c r="C21" s="326"/>
      <c r="D21" s="669"/>
    </row>
    <row r="22" spans="1:4" ht="15.75" x14ac:dyDescent="0.25">
      <c r="A22" s="531">
        <v>335000</v>
      </c>
      <c r="B22" s="182" t="s">
        <v>66</v>
      </c>
      <c r="C22" s="770"/>
      <c r="D22" s="650"/>
    </row>
    <row r="23" spans="1:4" ht="15.75" x14ac:dyDescent="0.25">
      <c r="A23" s="184">
        <v>65</v>
      </c>
      <c r="B23" s="187" t="s">
        <v>69</v>
      </c>
      <c r="C23" s="326"/>
      <c r="D23" s="669"/>
    </row>
    <row r="24" spans="1:4" ht="15.75" x14ac:dyDescent="0.25">
      <c r="A24" s="519">
        <v>210</v>
      </c>
      <c r="B24" s="171" t="s">
        <v>75</v>
      </c>
      <c r="C24" s="324"/>
      <c r="D24" s="656"/>
    </row>
    <row r="25" spans="1:4" ht="15.75" x14ac:dyDescent="0.25">
      <c r="A25" s="184">
        <v>230</v>
      </c>
      <c r="B25" s="187" t="s">
        <v>76</v>
      </c>
      <c r="C25" s="324"/>
      <c r="D25" s="656"/>
    </row>
    <row r="26" spans="1:4" ht="12.95" customHeight="1" x14ac:dyDescent="0.25">
      <c r="A26" s="769"/>
      <c r="B26" s="771"/>
      <c r="C26" s="324"/>
      <c r="D26" s="656"/>
    </row>
    <row r="27" spans="1:4" ht="12.95" customHeight="1" x14ac:dyDescent="0.25">
      <c r="A27" s="772"/>
      <c r="B27" s="773"/>
      <c r="C27" s="326"/>
      <c r="D27" s="669"/>
    </row>
    <row r="28" spans="1:4" ht="15.75" x14ac:dyDescent="0.25">
      <c r="A28" s="454" t="s">
        <v>47</v>
      </c>
      <c r="B28" s="171" t="s">
        <v>490</v>
      </c>
      <c r="C28" s="324">
        <f>SUM(C19:C27)</f>
        <v>0</v>
      </c>
      <c r="D28" s="656">
        <f>SUM(D19:D27)</f>
        <v>0</v>
      </c>
    </row>
    <row r="29" spans="1:4" ht="15.75" x14ac:dyDescent="0.25">
      <c r="A29" s="527">
        <v>340000</v>
      </c>
      <c r="B29" s="182" t="s">
        <v>83</v>
      </c>
      <c r="C29" s="770"/>
      <c r="D29" s="650"/>
    </row>
    <row r="30" spans="1:4" ht="15.75" x14ac:dyDescent="0.25">
      <c r="A30" s="600">
        <v>344000</v>
      </c>
      <c r="B30" s="774" t="s">
        <v>491</v>
      </c>
      <c r="C30" s="327"/>
      <c r="D30" s="659"/>
    </row>
    <row r="31" spans="1:4" ht="15.75" x14ac:dyDescent="0.25">
      <c r="A31" s="184">
        <v>40</v>
      </c>
      <c r="B31" s="187" t="s">
        <v>492</v>
      </c>
      <c r="C31" s="326"/>
      <c r="D31" s="669"/>
    </row>
    <row r="32" spans="1:4" ht="15.75" x14ac:dyDescent="0.25">
      <c r="A32" s="519">
        <v>50</v>
      </c>
      <c r="B32" s="171" t="s">
        <v>493</v>
      </c>
      <c r="C32" s="324"/>
      <c r="D32" s="656"/>
    </row>
    <row r="33" spans="1:4" ht="15.75" x14ac:dyDescent="0.25">
      <c r="A33" s="454" t="s">
        <v>47</v>
      </c>
      <c r="B33" s="171" t="s">
        <v>494</v>
      </c>
      <c r="C33" s="324">
        <f>SUM(C30:C32)</f>
        <v>0</v>
      </c>
      <c r="D33" s="656">
        <f>SUM(D30:D32)</f>
        <v>0</v>
      </c>
    </row>
    <row r="34" spans="1:4" ht="15.75" x14ac:dyDescent="0.25">
      <c r="A34" s="527">
        <v>371010</v>
      </c>
      <c r="B34" s="182" t="s">
        <v>495</v>
      </c>
      <c r="C34" s="770"/>
      <c r="D34" s="650"/>
    </row>
    <row r="35" spans="1:4" ht="15.75" x14ac:dyDescent="0.25">
      <c r="A35" s="616"/>
      <c r="B35" s="185"/>
      <c r="C35" s="326"/>
      <c r="D35" s="669"/>
    </row>
    <row r="36" spans="1:4" ht="15.75" x14ac:dyDescent="0.25">
      <c r="A36" s="454" t="s">
        <v>47</v>
      </c>
      <c r="B36" s="171" t="s">
        <v>496</v>
      </c>
      <c r="C36" s="324">
        <f>SUM(C34:C35)</f>
        <v>0</v>
      </c>
      <c r="D36" s="656">
        <f>SUM(D34:D35)</f>
        <v>0</v>
      </c>
    </row>
    <row r="37" spans="1:4" ht="15.75" x14ac:dyDescent="0.25">
      <c r="A37" s="527">
        <v>383000</v>
      </c>
      <c r="B37" s="182" t="s">
        <v>133</v>
      </c>
      <c r="C37" s="770"/>
      <c r="D37" s="650"/>
    </row>
    <row r="38" spans="1:4" ht="15.75" x14ac:dyDescent="0.25">
      <c r="A38" s="682"/>
      <c r="B38" s="187" t="s">
        <v>497</v>
      </c>
      <c r="C38" s="326"/>
      <c r="D38" s="669"/>
    </row>
    <row r="39" spans="1:4" ht="15.75" customHeight="1" x14ac:dyDescent="0.25">
      <c r="A39" s="452"/>
      <c r="B39" s="171" t="s">
        <v>498</v>
      </c>
      <c r="C39" s="324"/>
      <c r="D39" s="656"/>
    </row>
    <row r="40" spans="1:4" ht="12.95" customHeight="1" x14ac:dyDescent="0.25">
      <c r="A40" s="452"/>
      <c r="B40" s="171"/>
      <c r="C40" s="324"/>
      <c r="D40" s="656"/>
    </row>
    <row r="41" spans="1:4" ht="15.75" x14ac:dyDescent="0.25">
      <c r="A41" s="454" t="s">
        <v>47</v>
      </c>
      <c r="B41" s="171" t="s">
        <v>499</v>
      </c>
      <c r="C41" s="324">
        <f>SUM(C37:C38)</f>
        <v>0</v>
      </c>
      <c r="D41" s="656">
        <f>SUM(D37:D38)</f>
        <v>0</v>
      </c>
    </row>
    <row r="42" spans="1:4" ht="16.5" thickBot="1" x14ac:dyDescent="0.3">
      <c r="A42" s="775" t="s">
        <v>500</v>
      </c>
      <c r="B42" s="733"/>
      <c r="C42" s="776">
        <f>C12+C17+C28+C33+C36+C41</f>
        <v>0</v>
      </c>
      <c r="D42" s="658">
        <f>D12+D17+D28+D33+D36+D41</f>
        <v>0</v>
      </c>
    </row>
    <row r="43" spans="1:4" ht="16.5" thickTop="1" x14ac:dyDescent="0.25">
      <c r="A43" s="666" t="s">
        <v>501</v>
      </c>
      <c r="B43" s="179"/>
      <c r="C43" s="671"/>
      <c r="D43" s="777"/>
    </row>
    <row r="44" spans="1:4" ht="15.75" x14ac:dyDescent="0.25">
      <c r="A44" s="667">
        <v>440200</v>
      </c>
      <c r="B44" s="778" t="s">
        <v>502</v>
      </c>
      <c r="C44" s="327"/>
      <c r="D44" s="777"/>
    </row>
    <row r="45" spans="1:4" ht="15.75" x14ac:dyDescent="0.25">
      <c r="A45" s="184">
        <v>100</v>
      </c>
      <c r="B45" s="187" t="s">
        <v>503</v>
      </c>
      <c r="C45" s="326"/>
      <c r="D45" s="669"/>
    </row>
    <row r="46" spans="1:4" ht="15.75" customHeight="1" x14ac:dyDescent="0.25">
      <c r="A46" s="531">
        <v>200</v>
      </c>
      <c r="B46" s="179" t="s">
        <v>504</v>
      </c>
      <c r="C46" s="770"/>
      <c r="D46" s="650"/>
    </row>
    <row r="47" spans="1:4" ht="15.75" customHeight="1" x14ac:dyDescent="0.25">
      <c r="A47" s="519">
        <v>300</v>
      </c>
      <c r="B47" s="171" t="s">
        <v>505</v>
      </c>
      <c r="C47" s="324"/>
      <c r="D47" s="656"/>
    </row>
    <row r="48" spans="1:4" ht="15.75" customHeight="1" x14ac:dyDescent="0.25">
      <c r="A48" s="519">
        <v>400</v>
      </c>
      <c r="B48" s="171" t="s">
        <v>506</v>
      </c>
      <c r="C48" s="324"/>
      <c r="D48" s="656"/>
    </row>
    <row r="49" spans="1:4" ht="15.75" customHeight="1" x14ac:dyDescent="0.25">
      <c r="A49" s="519">
        <v>500</v>
      </c>
      <c r="B49" s="171" t="s">
        <v>507</v>
      </c>
      <c r="C49" s="324"/>
      <c r="D49" s="656"/>
    </row>
    <row r="50" spans="1:4" ht="15.75" customHeight="1" x14ac:dyDescent="0.25">
      <c r="A50" s="519">
        <v>900</v>
      </c>
      <c r="B50" s="171" t="s">
        <v>508</v>
      </c>
      <c r="C50" s="324"/>
      <c r="D50" s="656"/>
    </row>
    <row r="51" spans="1:4" ht="12.95" customHeight="1" x14ac:dyDescent="0.25">
      <c r="A51" s="454">
        <v>521000</v>
      </c>
      <c r="B51" s="171" t="s">
        <v>509</v>
      </c>
      <c r="C51" s="324"/>
      <c r="D51" s="656"/>
    </row>
    <row r="52" spans="1:4" ht="15.75" x14ac:dyDescent="0.25">
      <c r="A52" s="452"/>
      <c r="B52" s="171" t="s">
        <v>510</v>
      </c>
      <c r="C52" s="324"/>
      <c r="D52" s="656"/>
    </row>
    <row r="53" spans="1:4" ht="15.75" x14ac:dyDescent="0.25">
      <c r="A53" s="779"/>
      <c r="B53" s="780"/>
      <c r="C53" s="324"/>
      <c r="D53" s="656"/>
    </row>
    <row r="54" spans="1:4" ht="15.75" x14ac:dyDescent="0.25">
      <c r="A54" s="775" t="s">
        <v>511</v>
      </c>
      <c r="B54" s="733"/>
      <c r="C54" s="326">
        <f>SUM(C44:C53)</f>
        <v>0</v>
      </c>
      <c r="D54" s="669">
        <f>SUM(D44:D53)</f>
        <v>0</v>
      </c>
    </row>
    <row r="55" spans="1:4" ht="15.75" x14ac:dyDescent="0.25">
      <c r="A55" s="527">
        <v>510400</v>
      </c>
      <c r="B55" s="781" t="s">
        <v>512</v>
      </c>
      <c r="C55" s="770"/>
      <c r="D55" s="650"/>
    </row>
    <row r="56" spans="1:4" ht="15.75" x14ac:dyDescent="0.25">
      <c r="A56" s="184">
        <v>830</v>
      </c>
      <c r="B56" s="187" t="s">
        <v>1138</v>
      </c>
      <c r="C56" s="326"/>
      <c r="D56" s="669"/>
    </row>
    <row r="57" spans="1:4" ht="15.75" x14ac:dyDescent="0.25">
      <c r="A57" s="519"/>
      <c r="B57" s="171"/>
      <c r="C57" s="324"/>
      <c r="D57" s="656"/>
    </row>
    <row r="58" spans="1:4" ht="15.75" x14ac:dyDescent="0.25">
      <c r="A58" s="454">
        <v>239000</v>
      </c>
      <c r="B58" s="171" t="s">
        <v>513</v>
      </c>
      <c r="C58" s="324"/>
      <c r="D58" s="656"/>
    </row>
    <row r="59" spans="1:4" ht="15.75" x14ac:dyDescent="0.25">
      <c r="A59" s="454" t="s">
        <v>514</v>
      </c>
      <c r="B59" s="455"/>
      <c r="C59" s="326">
        <f>SUM(C55:C58)</f>
        <v>0</v>
      </c>
      <c r="D59" s="669">
        <f>SUM(D55:D58)</f>
        <v>0</v>
      </c>
    </row>
    <row r="60" spans="1:4" ht="15.75" x14ac:dyDescent="0.25">
      <c r="A60" s="527"/>
      <c r="B60" s="182" t="s">
        <v>515</v>
      </c>
      <c r="C60" s="770"/>
      <c r="D60" s="650"/>
    </row>
    <row r="61" spans="1:4" ht="15.75" x14ac:dyDescent="0.25">
      <c r="A61" s="616">
        <v>211000</v>
      </c>
      <c r="B61" s="187" t="s">
        <v>516</v>
      </c>
      <c r="C61" s="326"/>
      <c r="D61" s="669"/>
    </row>
    <row r="62" spans="1:4" ht="15.75" x14ac:dyDescent="0.25">
      <c r="A62" s="454"/>
      <c r="B62" s="171" t="s">
        <v>517</v>
      </c>
      <c r="C62" s="324"/>
      <c r="D62" s="656"/>
    </row>
    <row r="63" spans="1:4" ht="15.75" x14ac:dyDescent="0.25">
      <c r="A63" s="454">
        <v>102220</v>
      </c>
      <c r="B63" s="171" t="s">
        <v>885</v>
      </c>
      <c r="C63" s="324"/>
      <c r="D63" s="656"/>
    </row>
    <row r="64" spans="1:4" ht="15.75" x14ac:dyDescent="0.25">
      <c r="A64" s="454">
        <v>102230</v>
      </c>
      <c r="B64" s="171" t="s">
        <v>518</v>
      </c>
      <c r="C64" s="324"/>
      <c r="D64" s="656"/>
    </row>
    <row r="65" spans="1:4" ht="15.75" x14ac:dyDescent="0.25">
      <c r="A65" s="454">
        <v>102240</v>
      </c>
      <c r="B65" s="171" t="s">
        <v>519</v>
      </c>
      <c r="C65" s="324"/>
      <c r="D65" s="656"/>
    </row>
    <row r="66" spans="1:4" ht="15.75" x14ac:dyDescent="0.25">
      <c r="A66" s="454" t="s">
        <v>520</v>
      </c>
      <c r="B66" s="171"/>
      <c r="C66" s="326">
        <f>SUM(C60:C65)</f>
        <v>0</v>
      </c>
      <c r="D66" s="669">
        <f>SUM(D60:D65)</f>
        <v>0</v>
      </c>
    </row>
    <row r="67" spans="1:4" ht="16.5" thickBot="1" x14ac:dyDescent="0.3">
      <c r="A67" s="454" t="s">
        <v>521</v>
      </c>
      <c r="B67" s="455"/>
      <c r="C67" s="463">
        <f>C54+C59+C66</f>
        <v>0</v>
      </c>
      <c r="D67" s="658">
        <f>D54+D59+D66</f>
        <v>0</v>
      </c>
    </row>
    <row r="68" spans="1:4" ht="16.5" customHeight="1" thickTop="1" x14ac:dyDescent="0.2">
      <c r="A68" s="1322" t="s">
        <v>482</v>
      </c>
      <c r="B68" s="1322"/>
      <c r="C68" s="1322"/>
      <c r="D68" s="1322"/>
    </row>
    <row r="69" spans="1:4" ht="15.75" customHeight="1" x14ac:dyDescent="0.2">
      <c r="A69" s="1322" t="s">
        <v>483</v>
      </c>
      <c r="B69" s="1322"/>
      <c r="C69" s="1322"/>
      <c r="D69" s="1322"/>
    </row>
    <row r="70" spans="1:4" ht="15.75" x14ac:dyDescent="0.25">
      <c r="A70" s="342"/>
      <c r="B70" s="203"/>
      <c r="C70" s="203"/>
      <c r="D70" s="203"/>
    </row>
    <row r="71" spans="1:4" ht="15.75" x14ac:dyDescent="0.25">
      <c r="A71" s="342"/>
      <c r="B71" s="459" t="s">
        <v>522</v>
      </c>
      <c r="C71" s="203"/>
      <c r="D71" s="341"/>
    </row>
  </sheetData>
  <mergeCells count="2">
    <mergeCell ref="A68:D68"/>
    <mergeCell ref="A69:D69"/>
  </mergeCells>
  <phoneticPr fontId="0" type="noConversion"/>
  <pageMargins left="0.5" right="0.5" top="0" bottom="0" header="0.5" footer="0.5"/>
  <pageSetup paperSize="5" scale="88"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G171"/>
  <sheetViews>
    <sheetView showGridLines="0" zoomScaleNormal="100" workbookViewId="0">
      <pane xSplit="2" ySplit="7" topLeftCell="C35" activePane="bottomRight" state="frozen"/>
      <selection pane="topRight" activeCell="C1" sqref="C1"/>
      <selection pane="bottomLeft" activeCell="A8" sqref="A8"/>
      <selection pane="bottomRight" activeCell="B47" sqref="B47"/>
    </sheetView>
  </sheetViews>
  <sheetFormatPr defaultColWidth="6.77734375" defaultRowHeight="15" x14ac:dyDescent="0.2"/>
  <cols>
    <col min="1" max="1" width="13.6640625" customWidth="1"/>
    <col min="2" max="2" width="34.5546875" customWidth="1"/>
    <col min="3" max="3" width="14.77734375" customWidth="1"/>
    <col min="4" max="4" width="18.6640625" customWidth="1"/>
  </cols>
  <sheetData>
    <row r="1" spans="1:4" ht="16.5" thickBot="1" x14ac:dyDescent="0.3">
      <c r="A1" s="200"/>
      <c r="B1" s="200"/>
      <c r="C1" s="200"/>
      <c r="D1" s="200"/>
    </row>
    <row r="2" spans="1:4" ht="27.75" customHeight="1" thickBot="1" x14ac:dyDescent="0.3">
      <c r="A2" s="782"/>
      <c r="B2" s="783" t="s">
        <v>484</v>
      </c>
      <c r="C2" s="784"/>
      <c r="D2" s="785"/>
    </row>
    <row r="3" spans="1:4" ht="15.75" x14ac:dyDescent="0.25">
      <c r="A3" s="786" t="s">
        <v>144</v>
      </c>
      <c r="B3" s="787" t="s">
        <v>524</v>
      </c>
      <c r="C3" s="788"/>
      <c r="D3" s="789"/>
    </row>
    <row r="4" spans="1:4" ht="15.75" x14ac:dyDescent="0.25">
      <c r="A4" s="790" t="s">
        <v>146</v>
      </c>
      <c r="B4" s="791" t="s">
        <v>525</v>
      </c>
      <c r="C4" s="792" t="str">
        <f>'Page 33-Non-levied Spec Rev'!C6</f>
        <v xml:space="preserve">City/Town/County of _____                                                                          </v>
      </c>
      <c r="D4" s="793"/>
    </row>
    <row r="5" spans="1:4" ht="16.5" thickBot="1" x14ac:dyDescent="0.3">
      <c r="A5" s="794" t="s">
        <v>149</v>
      </c>
      <c r="B5" s="795">
        <v>5210</v>
      </c>
      <c r="C5" s="796" t="str">
        <f>'Page 33-Non-levied Spec Rev'!C7</f>
        <v>Fiscal Year ended June 30, 2025</v>
      </c>
      <c r="D5" s="797"/>
    </row>
    <row r="6" spans="1:4" ht="31.9" customHeight="1" x14ac:dyDescent="0.25">
      <c r="A6" s="158" t="s">
        <v>526</v>
      </c>
      <c r="B6" s="159" t="s">
        <v>156</v>
      </c>
      <c r="C6" s="798" t="s">
        <v>41</v>
      </c>
      <c r="D6" s="799" t="s">
        <v>42</v>
      </c>
    </row>
    <row r="7" spans="1:4" ht="15.75" x14ac:dyDescent="0.25">
      <c r="A7" s="800" t="s">
        <v>473</v>
      </c>
      <c r="B7" s="801"/>
      <c r="C7" s="802"/>
      <c r="D7" s="803"/>
    </row>
    <row r="8" spans="1:4" ht="15.75" x14ac:dyDescent="0.25">
      <c r="A8" s="804">
        <v>343020</v>
      </c>
      <c r="B8" s="801" t="s">
        <v>527</v>
      </c>
      <c r="C8" s="805"/>
      <c r="D8" s="777"/>
    </row>
    <row r="9" spans="1:4" ht="15.75" x14ac:dyDescent="0.25">
      <c r="A9" s="184" t="s">
        <v>528</v>
      </c>
      <c r="B9" s="167" t="s">
        <v>529</v>
      </c>
      <c r="C9" s="318"/>
      <c r="D9" s="323"/>
    </row>
    <row r="10" spans="1:4" ht="15.75" x14ac:dyDescent="0.25">
      <c r="A10" s="184" t="s">
        <v>530</v>
      </c>
      <c r="B10" s="187" t="s">
        <v>531</v>
      </c>
      <c r="C10" s="322"/>
      <c r="D10" s="323"/>
    </row>
    <row r="11" spans="1:4" ht="15.75" x14ac:dyDescent="0.25">
      <c r="A11" s="184" t="s">
        <v>532</v>
      </c>
      <c r="B11" s="187" t="s">
        <v>533</v>
      </c>
      <c r="C11" s="322"/>
      <c r="D11" s="323"/>
    </row>
    <row r="12" spans="1:4" ht="15.75" x14ac:dyDescent="0.25">
      <c r="A12" s="184" t="s">
        <v>534</v>
      </c>
      <c r="B12" s="187" t="s">
        <v>535</v>
      </c>
      <c r="C12" s="322"/>
      <c r="D12" s="323"/>
    </row>
    <row r="13" spans="1:4" ht="15.75" x14ac:dyDescent="0.25">
      <c r="A13" s="184" t="s">
        <v>536</v>
      </c>
      <c r="B13" s="187" t="s">
        <v>537</v>
      </c>
      <c r="C13" s="322"/>
      <c r="D13" s="323"/>
    </row>
    <row r="14" spans="1:4" ht="15.75" x14ac:dyDescent="0.25">
      <c r="A14" s="184" t="s">
        <v>538</v>
      </c>
      <c r="B14" s="187" t="s">
        <v>539</v>
      </c>
      <c r="C14" s="322"/>
      <c r="D14" s="323"/>
    </row>
    <row r="15" spans="1:4" ht="15.75" x14ac:dyDescent="0.25">
      <c r="A15" s="184" t="s">
        <v>540</v>
      </c>
      <c r="B15" s="187" t="s">
        <v>541</v>
      </c>
      <c r="C15" s="322"/>
      <c r="D15" s="323"/>
    </row>
    <row r="16" spans="1:4" ht="15.75" x14ac:dyDescent="0.25">
      <c r="A16" s="189"/>
      <c r="B16" s="187"/>
      <c r="C16" s="322"/>
      <c r="D16" s="323"/>
    </row>
    <row r="17" spans="1:4" ht="15.75" x14ac:dyDescent="0.25">
      <c r="A17" s="189"/>
      <c r="B17" s="187"/>
      <c r="C17" s="322"/>
      <c r="D17" s="323"/>
    </row>
    <row r="18" spans="1:4" ht="15.75" x14ac:dyDescent="0.25">
      <c r="A18" s="616">
        <v>371000</v>
      </c>
      <c r="B18" s="187" t="s">
        <v>542</v>
      </c>
      <c r="C18" s="322"/>
      <c r="D18" s="323"/>
    </row>
    <row r="19" spans="1:4" ht="15.75" x14ac:dyDescent="0.25">
      <c r="A19" s="189"/>
      <c r="B19" s="187"/>
      <c r="C19" s="322"/>
      <c r="D19" s="323"/>
    </row>
    <row r="20" spans="1:4" ht="15.75" x14ac:dyDescent="0.25">
      <c r="A20" s="174"/>
      <c r="B20" s="171"/>
      <c r="C20" s="755"/>
      <c r="D20" s="732"/>
    </row>
    <row r="21" spans="1:4" ht="15.75" x14ac:dyDescent="0.25">
      <c r="A21" s="454">
        <v>383000</v>
      </c>
      <c r="B21" s="171" t="s">
        <v>543</v>
      </c>
      <c r="C21" s="806"/>
      <c r="D21" s="807"/>
    </row>
    <row r="22" spans="1:4" ht="15.75" x14ac:dyDescent="0.25">
      <c r="A22" s="454"/>
      <c r="B22" s="171" t="s">
        <v>544</v>
      </c>
      <c r="C22" s="520"/>
      <c r="D22" s="732"/>
    </row>
    <row r="23" spans="1:4" ht="15.75" x14ac:dyDescent="0.25">
      <c r="A23" s="600"/>
      <c r="B23" s="774"/>
      <c r="C23" s="581"/>
      <c r="D23" s="583"/>
    </row>
    <row r="24" spans="1:4" ht="15.75" x14ac:dyDescent="0.25">
      <c r="A24" s="519"/>
      <c r="B24" s="171"/>
      <c r="C24" s="520"/>
      <c r="D24" s="732"/>
    </row>
    <row r="25" spans="1:4" ht="15.75" x14ac:dyDescent="0.25">
      <c r="A25" s="174"/>
      <c r="B25" s="171"/>
      <c r="C25" s="755"/>
      <c r="D25" s="732"/>
    </row>
    <row r="26" spans="1:4" ht="16.5" thickBot="1" x14ac:dyDescent="0.3">
      <c r="A26" s="808" t="s">
        <v>545</v>
      </c>
      <c r="B26" s="171"/>
      <c r="C26" s="533">
        <f>SUM(C9:C25)</f>
        <v>0</v>
      </c>
      <c r="D26" s="617">
        <f>SUM(D9:D25)</f>
        <v>0</v>
      </c>
    </row>
    <row r="27" spans="1:4" ht="16.5" thickTop="1" x14ac:dyDescent="0.25">
      <c r="A27" s="809" t="s">
        <v>501</v>
      </c>
      <c r="B27" s="171"/>
      <c r="C27" s="322"/>
      <c r="D27" s="323"/>
    </row>
    <row r="28" spans="1:4" ht="15.75" x14ac:dyDescent="0.25">
      <c r="A28" s="527">
        <v>430500</v>
      </c>
      <c r="B28" s="182" t="s">
        <v>546</v>
      </c>
      <c r="C28" s="806"/>
      <c r="D28" s="807"/>
    </row>
    <row r="29" spans="1:4" ht="15.75" x14ac:dyDescent="0.25">
      <c r="A29" s="184">
        <v>100</v>
      </c>
      <c r="B29" s="187" t="s">
        <v>547</v>
      </c>
      <c r="C29" s="322"/>
      <c r="D29" s="323"/>
    </row>
    <row r="30" spans="1:4" ht="15.75" x14ac:dyDescent="0.25">
      <c r="A30" s="519">
        <v>200</v>
      </c>
      <c r="B30" s="171" t="s">
        <v>504</v>
      </c>
      <c r="C30" s="520"/>
      <c r="D30" s="732"/>
    </row>
    <row r="31" spans="1:4" ht="15.75" x14ac:dyDescent="0.25">
      <c r="A31" s="184">
        <v>300</v>
      </c>
      <c r="B31" s="187" t="s">
        <v>505</v>
      </c>
      <c r="C31" s="322"/>
      <c r="D31" s="323"/>
    </row>
    <row r="32" spans="1:4" ht="15.75" x14ac:dyDescent="0.25">
      <c r="A32" s="519">
        <v>400</v>
      </c>
      <c r="B32" s="171" t="s">
        <v>548</v>
      </c>
      <c r="C32" s="755"/>
      <c r="D32" s="732"/>
    </row>
    <row r="33" spans="1:4" ht="15.75" x14ac:dyDescent="0.25">
      <c r="A33" s="519">
        <v>500</v>
      </c>
      <c r="B33" s="171" t="s">
        <v>507</v>
      </c>
      <c r="C33" s="755"/>
      <c r="D33" s="732"/>
    </row>
    <row r="34" spans="1:4" ht="15.75" x14ac:dyDescent="0.25">
      <c r="A34" s="519">
        <v>900</v>
      </c>
      <c r="B34" s="171" t="s">
        <v>549</v>
      </c>
      <c r="C34" s="755"/>
      <c r="D34" s="732"/>
    </row>
    <row r="35" spans="1:4" ht="15.75" x14ac:dyDescent="0.25">
      <c r="A35" s="810"/>
      <c r="B35" s="179"/>
      <c r="C35" s="806"/>
      <c r="D35" s="807"/>
    </row>
    <row r="36" spans="1:4" ht="15.75" x14ac:dyDescent="0.25">
      <c r="A36" s="174"/>
      <c r="B36" s="171"/>
      <c r="C36" s="520"/>
      <c r="D36" s="732"/>
    </row>
    <row r="37" spans="1:4" ht="15.75" x14ac:dyDescent="0.25">
      <c r="A37" s="616"/>
      <c r="B37" s="185"/>
      <c r="C37" s="322"/>
      <c r="D37" s="323"/>
    </row>
    <row r="38" spans="1:4" ht="15.75" x14ac:dyDescent="0.25">
      <c r="A38" s="527">
        <v>490000</v>
      </c>
      <c r="B38" s="182" t="s">
        <v>266</v>
      </c>
      <c r="C38" s="806"/>
      <c r="D38" s="807"/>
    </row>
    <row r="39" spans="1:4" ht="15.75" x14ac:dyDescent="0.25">
      <c r="A39" s="189">
        <v>610</v>
      </c>
      <c r="B39" s="187" t="s">
        <v>460</v>
      </c>
      <c r="C39" s="322"/>
      <c r="D39" s="323"/>
    </row>
    <row r="40" spans="1:4" ht="15.75" x14ac:dyDescent="0.25">
      <c r="A40" s="174">
        <v>620</v>
      </c>
      <c r="B40" s="171" t="s">
        <v>461</v>
      </c>
      <c r="C40" s="755"/>
      <c r="D40" s="732"/>
    </row>
    <row r="41" spans="1:4" ht="15.75" x14ac:dyDescent="0.25">
      <c r="A41" s="174">
        <v>630</v>
      </c>
      <c r="B41" s="171" t="s">
        <v>550</v>
      </c>
      <c r="C41" s="755"/>
      <c r="D41" s="732"/>
    </row>
    <row r="42" spans="1:4" ht="15.75" x14ac:dyDescent="0.25">
      <c r="A42" s="616">
        <v>521000</v>
      </c>
      <c r="B42" s="187" t="s">
        <v>551</v>
      </c>
      <c r="C42" s="318"/>
      <c r="D42" s="323"/>
    </row>
    <row r="43" spans="1:4" ht="15.75" x14ac:dyDescent="0.25">
      <c r="A43" s="184"/>
      <c r="B43" s="187" t="s">
        <v>498</v>
      </c>
      <c r="C43" s="322"/>
      <c r="D43" s="323"/>
    </row>
    <row r="44" spans="1:4" ht="15.75" x14ac:dyDescent="0.25">
      <c r="A44" s="174"/>
      <c r="B44" s="171"/>
      <c r="C44" s="755"/>
      <c r="D44" s="732"/>
    </row>
    <row r="45" spans="1:4" ht="15.75" x14ac:dyDescent="0.25">
      <c r="A45" s="811" t="s">
        <v>552</v>
      </c>
      <c r="B45" s="187"/>
      <c r="C45" s="322">
        <f>SUM(C28:C44)</f>
        <v>0</v>
      </c>
      <c r="D45" s="323">
        <f>SUM(D28:D44)</f>
        <v>0</v>
      </c>
    </row>
    <row r="46" spans="1:4" ht="15.75" x14ac:dyDescent="0.25">
      <c r="A46" s="527">
        <v>510400</v>
      </c>
      <c r="B46" s="781" t="s">
        <v>512</v>
      </c>
      <c r="C46" s="528"/>
      <c r="D46" s="807"/>
    </row>
    <row r="47" spans="1:4" ht="15.75" x14ac:dyDescent="0.25">
      <c r="A47" s="189">
        <v>830</v>
      </c>
      <c r="B47" s="187" t="s">
        <v>1138</v>
      </c>
      <c r="C47" s="322"/>
      <c r="D47" s="323"/>
    </row>
    <row r="48" spans="1:4" ht="15.75" x14ac:dyDescent="0.25">
      <c r="A48" s="174"/>
      <c r="B48" s="171"/>
      <c r="C48" s="755"/>
      <c r="D48" s="732"/>
    </row>
    <row r="49" spans="1:7" ht="15.75" x14ac:dyDescent="0.25">
      <c r="A49" s="454">
        <v>239000</v>
      </c>
      <c r="B49" s="171" t="s">
        <v>513</v>
      </c>
      <c r="C49" s="755"/>
      <c r="D49" s="732"/>
    </row>
    <row r="50" spans="1:7" ht="15.75" x14ac:dyDescent="0.25">
      <c r="A50" s="454" t="s">
        <v>553</v>
      </c>
      <c r="B50" s="455"/>
      <c r="C50" s="755">
        <f>SUM(C47:C49)</f>
        <v>0</v>
      </c>
      <c r="D50" s="732">
        <f>SUM(D47:D49)</f>
        <v>0</v>
      </c>
    </row>
    <row r="51" spans="1:7" ht="15.75" x14ac:dyDescent="0.25">
      <c r="A51" s="810"/>
      <c r="B51" s="182" t="s">
        <v>515</v>
      </c>
      <c r="C51" s="806"/>
      <c r="D51" s="807"/>
    </row>
    <row r="52" spans="1:7" ht="15.75" x14ac:dyDescent="0.25">
      <c r="A52" s="616">
        <v>211000</v>
      </c>
      <c r="B52" s="187" t="s">
        <v>554</v>
      </c>
      <c r="C52" s="322"/>
      <c r="D52" s="323"/>
    </row>
    <row r="53" spans="1:7" ht="15.75" x14ac:dyDescent="0.25">
      <c r="A53" s="810"/>
      <c r="B53" s="179" t="s">
        <v>555</v>
      </c>
      <c r="C53" s="528"/>
      <c r="D53" s="807"/>
    </row>
    <row r="54" spans="1:7" ht="15.75" x14ac:dyDescent="0.25">
      <c r="A54" s="454">
        <v>102210</v>
      </c>
      <c r="B54" s="171" t="s">
        <v>556</v>
      </c>
      <c r="C54" s="520"/>
      <c r="D54" s="521"/>
    </row>
    <row r="55" spans="1:7" ht="15.75" x14ac:dyDescent="0.25">
      <c r="A55" s="616">
        <v>102220</v>
      </c>
      <c r="B55" s="187" t="s">
        <v>886</v>
      </c>
      <c r="C55" s="318"/>
      <c r="D55" s="335"/>
    </row>
    <row r="56" spans="1:7" ht="15.75" x14ac:dyDescent="0.25">
      <c r="A56" s="616">
        <v>102230</v>
      </c>
      <c r="B56" s="187" t="s">
        <v>557</v>
      </c>
      <c r="C56" s="318"/>
      <c r="D56" s="335"/>
    </row>
    <row r="57" spans="1:7" ht="15.75" x14ac:dyDescent="0.25">
      <c r="A57" s="616">
        <v>102240</v>
      </c>
      <c r="B57" s="187" t="s">
        <v>558</v>
      </c>
      <c r="C57" s="318"/>
      <c r="D57" s="335"/>
    </row>
    <row r="58" spans="1:7" ht="15.75" x14ac:dyDescent="0.25">
      <c r="A58" s="454" t="s">
        <v>559</v>
      </c>
      <c r="B58" s="171"/>
      <c r="C58" s="520">
        <f>SUM(C52:C57)</f>
        <v>0</v>
      </c>
      <c r="D58" s="521">
        <f>SUM(D52:D57)</f>
        <v>0</v>
      </c>
    </row>
    <row r="59" spans="1:7" ht="16.5" thickBot="1" x14ac:dyDescent="0.3">
      <c r="A59" s="174" t="s">
        <v>560</v>
      </c>
      <c r="B59" s="171"/>
      <c r="C59" s="533">
        <f>SUM(C45+C50+C58)</f>
        <v>0</v>
      </c>
      <c r="D59" s="617">
        <f>SUM(D45+D50+D58)</f>
        <v>0</v>
      </c>
    </row>
    <row r="60" spans="1:7" ht="16.5" thickTop="1" x14ac:dyDescent="0.25">
      <c r="A60" s="358" t="s">
        <v>561</v>
      </c>
      <c r="B60" s="200"/>
      <c r="C60" s="200"/>
      <c r="D60" s="200"/>
    </row>
    <row r="61" spans="1:7" x14ac:dyDescent="0.2">
      <c r="A61" s="812" t="s">
        <v>562</v>
      </c>
      <c r="B61" s="812"/>
      <c r="C61" s="701"/>
      <c r="D61" s="701"/>
      <c r="E61" s="47"/>
      <c r="F61" s="47"/>
      <c r="G61" s="47"/>
    </row>
    <row r="62" spans="1:7" x14ac:dyDescent="0.2">
      <c r="A62" s="812" t="s">
        <v>563</v>
      </c>
      <c r="B62" s="701"/>
      <c r="C62" s="701"/>
      <c r="D62" s="701"/>
      <c r="E62" s="47"/>
      <c r="F62" s="47"/>
      <c r="G62" s="47"/>
    </row>
    <row r="63" spans="1:7" ht="15.75" x14ac:dyDescent="0.25">
      <c r="A63" s="395"/>
      <c r="B63" s="459" t="s">
        <v>564</v>
      </c>
      <c r="C63" s="203"/>
      <c r="D63" s="203"/>
    </row>
    <row r="64" spans="1:7" ht="15.75" x14ac:dyDescent="0.25">
      <c r="A64" s="24"/>
      <c r="B64" s="24"/>
      <c r="C64" s="8"/>
      <c r="D64" s="8"/>
    </row>
    <row r="65" spans="1:4" ht="15.75" x14ac:dyDescent="0.25">
      <c r="A65" s="9"/>
      <c r="B65" s="9"/>
      <c r="C65" s="9"/>
      <c r="D65" s="9"/>
    </row>
    <row r="66" spans="1:4" ht="15.75" x14ac:dyDescent="0.25">
      <c r="A66" s="9"/>
      <c r="B66" s="9"/>
      <c r="C66" s="9"/>
      <c r="D66" s="9"/>
    </row>
    <row r="67" spans="1:4" x14ac:dyDescent="0.2">
      <c r="A67" s="10"/>
      <c r="B67" s="10"/>
      <c r="C67" s="10"/>
      <c r="D67" s="10"/>
    </row>
    <row r="68" spans="1:4" x14ac:dyDescent="0.2">
      <c r="A68" s="10"/>
      <c r="B68" s="10"/>
      <c r="C68" s="10"/>
      <c r="D68" s="10"/>
    </row>
    <row r="69" spans="1:4" x14ac:dyDescent="0.2">
      <c r="A69" s="10"/>
      <c r="B69" s="10"/>
      <c r="C69" s="10"/>
      <c r="D69" s="10"/>
    </row>
    <row r="70" spans="1:4" x14ac:dyDescent="0.2">
      <c r="A70" s="10"/>
      <c r="B70" s="10"/>
      <c r="C70" s="10"/>
      <c r="D70" s="10"/>
    </row>
    <row r="71" spans="1:4" x14ac:dyDescent="0.2">
      <c r="A71" s="10"/>
      <c r="B71" s="10"/>
      <c r="C71" s="10"/>
      <c r="D71" s="10"/>
    </row>
    <row r="72" spans="1:4" x14ac:dyDescent="0.2">
      <c r="A72" s="10"/>
      <c r="B72" s="10"/>
      <c r="C72" s="10"/>
      <c r="D72" s="10"/>
    </row>
    <row r="73" spans="1:4" x14ac:dyDescent="0.2">
      <c r="A73" s="10"/>
      <c r="B73" s="10"/>
      <c r="C73" s="10"/>
      <c r="D73" s="10"/>
    </row>
    <row r="74" spans="1:4" x14ac:dyDescent="0.2">
      <c r="A74" s="10"/>
      <c r="B74" s="10"/>
      <c r="C74" s="10"/>
      <c r="D74" s="10"/>
    </row>
    <row r="75" spans="1:4" x14ac:dyDescent="0.2">
      <c r="A75" s="10"/>
      <c r="B75" s="10"/>
      <c r="C75" s="10"/>
      <c r="D75" s="10"/>
    </row>
    <row r="76" spans="1:4" x14ac:dyDescent="0.2">
      <c r="A76" s="10"/>
      <c r="B76" s="10"/>
      <c r="C76" s="10"/>
      <c r="D76" s="10"/>
    </row>
    <row r="77" spans="1:4" x14ac:dyDescent="0.2">
      <c r="A77" s="10"/>
      <c r="B77" s="10"/>
      <c r="C77" s="10"/>
      <c r="D77" s="10"/>
    </row>
    <row r="78" spans="1:4" x14ac:dyDescent="0.2">
      <c r="A78" s="10"/>
      <c r="B78" s="10"/>
      <c r="C78" s="10"/>
      <c r="D78" s="10"/>
    </row>
    <row r="79" spans="1:4" x14ac:dyDescent="0.2">
      <c r="A79" s="10"/>
      <c r="B79" s="10"/>
      <c r="C79" s="10"/>
      <c r="D79" s="10"/>
    </row>
    <row r="80" spans="1:4" x14ac:dyDescent="0.2">
      <c r="A80" s="10"/>
      <c r="B80" s="10"/>
      <c r="C80" s="10"/>
      <c r="D80" s="10"/>
    </row>
    <row r="81" spans="1:4" x14ac:dyDescent="0.2">
      <c r="A81" s="10"/>
      <c r="B81" s="10"/>
      <c r="C81" s="10"/>
      <c r="D81" s="10"/>
    </row>
    <row r="82" spans="1:4" x14ac:dyDescent="0.2">
      <c r="A82" s="10"/>
      <c r="B82" s="10"/>
      <c r="C82" s="10"/>
      <c r="D82" s="10"/>
    </row>
    <row r="83" spans="1:4" x14ac:dyDescent="0.2">
      <c r="A83" s="10"/>
      <c r="B83" s="10"/>
      <c r="C83" s="10"/>
      <c r="D83" s="10"/>
    </row>
    <row r="84" spans="1:4" x14ac:dyDescent="0.2">
      <c r="A84" s="10"/>
      <c r="B84" s="10"/>
      <c r="C84" s="10"/>
      <c r="D84" s="10"/>
    </row>
    <row r="85" spans="1:4" x14ac:dyDescent="0.2">
      <c r="A85" s="10"/>
      <c r="B85" s="10"/>
      <c r="C85" s="10"/>
      <c r="D85" s="10"/>
    </row>
    <row r="86" spans="1:4" x14ac:dyDescent="0.2">
      <c r="A86" s="10"/>
      <c r="B86" s="10"/>
      <c r="C86" s="10"/>
      <c r="D86" s="10"/>
    </row>
    <row r="87" spans="1:4" x14ac:dyDescent="0.2">
      <c r="A87" s="10"/>
      <c r="B87" s="10"/>
      <c r="C87" s="10"/>
      <c r="D87" s="10"/>
    </row>
    <row r="88" spans="1:4" x14ac:dyDescent="0.2">
      <c r="A88" s="10"/>
      <c r="B88" s="10"/>
      <c r="C88" s="10"/>
      <c r="D88" s="10"/>
    </row>
    <row r="89" spans="1:4" x14ac:dyDescent="0.2">
      <c r="A89" s="10"/>
      <c r="B89" s="10"/>
      <c r="C89" s="10"/>
      <c r="D89" s="10"/>
    </row>
    <row r="90" spans="1:4" x14ac:dyDescent="0.2">
      <c r="A90" s="10"/>
      <c r="B90" s="10"/>
      <c r="C90" s="10"/>
      <c r="D90" s="10"/>
    </row>
    <row r="91" spans="1:4" x14ac:dyDescent="0.2">
      <c r="A91" s="10"/>
      <c r="B91" s="10"/>
      <c r="C91" s="10"/>
      <c r="D91" s="10"/>
    </row>
    <row r="92" spans="1:4" x14ac:dyDescent="0.2">
      <c r="A92" s="10"/>
      <c r="B92" s="10"/>
      <c r="C92" s="10"/>
      <c r="D92" s="10"/>
    </row>
    <row r="93" spans="1:4" x14ac:dyDescent="0.2">
      <c r="A93" s="10"/>
      <c r="B93" s="10"/>
      <c r="C93" s="10"/>
      <c r="D93" s="10"/>
    </row>
    <row r="94" spans="1:4" x14ac:dyDescent="0.2">
      <c r="A94" s="10"/>
      <c r="B94" s="10"/>
      <c r="C94" s="10"/>
      <c r="D94" s="10"/>
    </row>
    <row r="95" spans="1:4" x14ac:dyDescent="0.2">
      <c r="A95" s="10"/>
      <c r="B95" s="10"/>
      <c r="C95" s="10"/>
      <c r="D95" s="10"/>
    </row>
    <row r="96" spans="1:4" x14ac:dyDescent="0.2">
      <c r="A96" s="10"/>
      <c r="B96" s="10"/>
      <c r="C96" s="10"/>
      <c r="D96" s="10"/>
    </row>
    <row r="97" spans="1:4" x14ac:dyDescent="0.2">
      <c r="A97" s="10"/>
      <c r="B97" s="10"/>
      <c r="C97" s="10"/>
      <c r="D97" s="10"/>
    </row>
    <row r="98" spans="1:4" x14ac:dyDescent="0.2">
      <c r="A98" s="10"/>
      <c r="B98" s="10"/>
      <c r="C98" s="10"/>
      <c r="D98" s="10"/>
    </row>
    <row r="99" spans="1:4" x14ac:dyDescent="0.2">
      <c r="A99" s="10"/>
      <c r="B99" s="10"/>
      <c r="C99" s="10"/>
      <c r="D99" s="10"/>
    </row>
    <row r="100" spans="1:4" x14ac:dyDescent="0.2">
      <c r="A100" s="10"/>
      <c r="B100" s="10"/>
      <c r="C100" s="10"/>
      <c r="D100" s="10"/>
    </row>
    <row r="101" spans="1:4" x14ac:dyDescent="0.2">
      <c r="A101" s="10"/>
      <c r="B101" s="10"/>
      <c r="C101" s="10"/>
      <c r="D101" s="10"/>
    </row>
    <row r="102" spans="1:4" x14ac:dyDescent="0.2">
      <c r="A102" s="10"/>
      <c r="B102" s="10"/>
      <c r="C102" s="10"/>
      <c r="D102" s="10"/>
    </row>
    <row r="103" spans="1:4" x14ac:dyDescent="0.2">
      <c r="A103" s="10"/>
      <c r="B103" s="10"/>
      <c r="C103" s="10"/>
      <c r="D103" s="10"/>
    </row>
    <row r="104" spans="1:4" x14ac:dyDescent="0.2">
      <c r="A104" s="10"/>
      <c r="B104" s="10"/>
      <c r="C104" s="10"/>
      <c r="D104" s="10"/>
    </row>
    <row r="105" spans="1:4" x14ac:dyDescent="0.2">
      <c r="A105" s="10"/>
      <c r="B105" s="10"/>
      <c r="C105" s="10"/>
      <c r="D105" s="10"/>
    </row>
    <row r="106" spans="1:4" x14ac:dyDescent="0.2">
      <c r="A106" s="10"/>
      <c r="B106" s="10"/>
      <c r="C106" s="10"/>
      <c r="D106" s="10"/>
    </row>
    <row r="107" spans="1:4" x14ac:dyDescent="0.2">
      <c r="A107" s="10"/>
      <c r="B107" s="10"/>
      <c r="C107" s="10"/>
      <c r="D107" s="10"/>
    </row>
    <row r="108" spans="1:4" x14ac:dyDescent="0.2">
      <c r="A108" s="10"/>
      <c r="B108" s="10"/>
      <c r="C108" s="10"/>
      <c r="D108" s="10"/>
    </row>
    <row r="109" spans="1:4" x14ac:dyDescent="0.2">
      <c r="A109" s="10"/>
      <c r="B109" s="10"/>
      <c r="C109" s="10"/>
      <c r="D109" s="10"/>
    </row>
    <row r="110" spans="1:4" x14ac:dyDescent="0.2">
      <c r="A110" s="10"/>
      <c r="B110" s="10"/>
      <c r="C110" s="10"/>
      <c r="D110" s="10"/>
    </row>
    <row r="111" spans="1:4" x14ac:dyDescent="0.2">
      <c r="A111" s="10"/>
      <c r="B111" s="10"/>
      <c r="C111" s="10"/>
      <c r="D111" s="10"/>
    </row>
    <row r="112" spans="1:4" x14ac:dyDescent="0.2">
      <c r="A112" s="10"/>
      <c r="B112" s="10"/>
      <c r="C112" s="10"/>
      <c r="D112" s="10"/>
    </row>
    <row r="113" spans="1:4" x14ac:dyDescent="0.2">
      <c r="A113" s="10"/>
      <c r="B113" s="10"/>
      <c r="C113" s="10"/>
      <c r="D113" s="10"/>
    </row>
    <row r="114" spans="1:4" x14ac:dyDescent="0.2">
      <c r="A114" s="10"/>
      <c r="B114" s="10"/>
      <c r="C114" s="10"/>
      <c r="D114" s="10"/>
    </row>
    <row r="115" spans="1:4" x14ac:dyDescent="0.2">
      <c r="A115" s="10"/>
      <c r="B115" s="10"/>
      <c r="C115" s="10"/>
      <c r="D115" s="10"/>
    </row>
    <row r="116" spans="1:4" x14ac:dyDescent="0.2">
      <c r="A116" s="10"/>
      <c r="B116" s="10"/>
      <c r="C116" s="10"/>
      <c r="D116" s="10"/>
    </row>
    <row r="117" spans="1:4" x14ac:dyDescent="0.2">
      <c r="A117" s="10"/>
      <c r="B117" s="10"/>
      <c r="C117" s="10"/>
      <c r="D117" s="10"/>
    </row>
    <row r="118" spans="1:4" x14ac:dyDescent="0.2">
      <c r="A118" s="10"/>
      <c r="B118" s="10"/>
      <c r="C118" s="10"/>
      <c r="D118" s="10"/>
    </row>
    <row r="119" spans="1:4" x14ac:dyDescent="0.2">
      <c r="A119" s="10"/>
      <c r="B119" s="10"/>
      <c r="C119" s="10"/>
      <c r="D119" s="10"/>
    </row>
    <row r="120" spans="1:4" x14ac:dyDescent="0.2">
      <c r="A120" s="10"/>
      <c r="B120" s="10"/>
      <c r="C120" s="10"/>
      <c r="D120" s="10"/>
    </row>
    <row r="121" spans="1:4" x14ac:dyDescent="0.2">
      <c r="A121" s="10"/>
      <c r="B121" s="10"/>
      <c r="C121" s="10"/>
      <c r="D121" s="10"/>
    </row>
    <row r="122" spans="1:4" x14ac:dyDescent="0.2">
      <c r="A122" s="10"/>
      <c r="B122" s="10"/>
      <c r="C122" s="10"/>
      <c r="D122" s="10"/>
    </row>
    <row r="123" spans="1:4" x14ac:dyDescent="0.2">
      <c r="A123" s="10"/>
      <c r="B123" s="10"/>
      <c r="C123" s="10"/>
      <c r="D123" s="10"/>
    </row>
    <row r="124" spans="1:4" x14ac:dyDescent="0.2">
      <c r="A124" s="10"/>
      <c r="B124" s="10"/>
      <c r="C124" s="10"/>
      <c r="D124" s="10"/>
    </row>
    <row r="125" spans="1:4" x14ac:dyDescent="0.2">
      <c r="A125" s="10"/>
      <c r="B125" s="10"/>
      <c r="C125" s="10"/>
      <c r="D125" s="10"/>
    </row>
    <row r="126" spans="1:4" x14ac:dyDescent="0.2">
      <c r="A126" s="10"/>
      <c r="B126" s="10"/>
      <c r="C126" s="10"/>
      <c r="D126" s="10"/>
    </row>
    <row r="127" spans="1:4" x14ac:dyDescent="0.2">
      <c r="A127" s="10"/>
      <c r="B127" s="10"/>
      <c r="C127" s="10"/>
      <c r="D127" s="10"/>
    </row>
    <row r="128" spans="1:4" x14ac:dyDescent="0.2">
      <c r="A128" s="10"/>
      <c r="B128" s="10"/>
      <c r="C128" s="10"/>
      <c r="D128" s="10"/>
    </row>
    <row r="129" spans="1:4" x14ac:dyDescent="0.2">
      <c r="A129" s="10"/>
      <c r="B129" s="10"/>
      <c r="C129" s="10"/>
      <c r="D129" s="10"/>
    </row>
    <row r="130" spans="1:4" x14ac:dyDescent="0.2">
      <c r="A130" s="10"/>
      <c r="B130" s="10"/>
      <c r="C130" s="10"/>
      <c r="D130" s="10"/>
    </row>
    <row r="131" spans="1:4" x14ac:dyDescent="0.2">
      <c r="A131" s="10"/>
      <c r="B131" s="10"/>
      <c r="C131" s="10"/>
      <c r="D131" s="10"/>
    </row>
    <row r="132" spans="1:4" x14ac:dyDescent="0.2">
      <c r="A132" s="10"/>
      <c r="B132" s="10"/>
      <c r="C132" s="10"/>
      <c r="D132" s="10"/>
    </row>
    <row r="133" spans="1:4" x14ac:dyDescent="0.2">
      <c r="A133" s="10"/>
      <c r="B133" s="10"/>
      <c r="C133" s="10"/>
      <c r="D133" s="10"/>
    </row>
    <row r="134" spans="1:4" x14ac:dyDescent="0.2">
      <c r="A134" s="10"/>
      <c r="B134" s="10"/>
      <c r="C134" s="10"/>
      <c r="D134" s="10"/>
    </row>
    <row r="135" spans="1:4" x14ac:dyDescent="0.2">
      <c r="A135" s="10"/>
      <c r="B135" s="10"/>
      <c r="C135" s="10"/>
      <c r="D135" s="10"/>
    </row>
    <row r="136" spans="1:4" x14ac:dyDescent="0.2">
      <c r="A136" s="10"/>
      <c r="B136" s="10"/>
      <c r="C136" s="10"/>
      <c r="D136" s="10"/>
    </row>
    <row r="137" spans="1:4" x14ac:dyDescent="0.2">
      <c r="A137" s="10"/>
      <c r="B137" s="10"/>
      <c r="C137" s="10"/>
      <c r="D137" s="10"/>
    </row>
    <row r="138" spans="1:4" x14ac:dyDescent="0.2">
      <c r="A138" s="10"/>
      <c r="B138" s="10"/>
      <c r="C138" s="10"/>
      <c r="D138" s="10"/>
    </row>
    <row r="139" spans="1:4" x14ac:dyDescent="0.2">
      <c r="A139" s="10"/>
      <c r="B139" s="10"/>
      <c r="C139" s="10"/>
      <c r="D139" s="10"/>
    </row>
    <row r="140" spans="1:4" x14ac:dyDescent="0.2">
      <c r="A140" s="10"/>
      <c r="B140" s="10"/>
      <c r="C140" s="10"/>
      <c r="D140" s="10"/>
    </row>
    <row r="141" spans="1:4" x14ac:dyDescent="0.2">
      <c r="A141" s="10"/>
      <c r="B141" s="10"/>
      <c r="C141" s="10"/>
      <c r="D141" s="10"/>
    </row>
    <row r="142" spans="1:4" x14ac:dyDescent="0.2">
      <c r="A142" s="10"/>
      <c r="B142" s="10"/>
      <c r="C142" s="10"/>
      <c r="D142" s="10"/>
    </row>
    <row r="143" spans="1:4" x14ac:dyDescent="0.2">
      <c r="A143" s="10"/>
      <c r="B143" s="10"/>
      <c r="C143" s="10"/>
      <c r="D143" s="10"/>
    </row>
    <row r="144" spans="1:4" x14ac:dyDescent="0.2">
      <c r="A144" s="10"/>
      <c r="B144" s="10"/>
      <c r="C144" s="10"/>
      <c r="D144" s="10"/>
    </row>
    <row r="145" spans="1:4" x14ac:dyDescent="0.2">
      <c r="A145" s="10"/>
      <c r="B145" s="10"/>
      <c r="C145" s="10"/>
      <c r="D145" s="10"/>
    </row>
    <row r="146" spans="1:4" x14ac:dyDescent="0.2">
      <c r="A146" s="10"/>
      <c r="B146" s="10"/>
      <c r="C146" s="10"/>
      <c r="D146" s="10"/>
    </row>
    <row r="147" spans="1:4" x14ac:dyDescent="0.2">
      <c r="A147" s="10"/>
      <c r="B147" s="10"/>
      <c r="C147" s="10"/>
      <c r="D147" s="10"/>
    </row>
    <row r="148" spans="1:4" x14ac:dyDescent="0.2">
      <c r="A148" s="10"/>
      <c r="B148" s="10"/>
      <c r="C148" s="10"/>
      <c r="D148" s="10"/>
    </row>
    <row r="149" spans="1:4" x14ac:dyDescent="0.2">
      <c r="A149" s="10"/>
      <c r="B149" s="10"/>
      <c r="C149" s="10"/>
      <c r="D149" s="10"/>
    </row>
    <row r="150" spans="1:4" x14ac:dyDescent="0.2">
      <c r="A150" s="10"/>
      <c r="B150" s="10"/>
      <c r="C150" s="10"/>
      <c r="D150" s="10"/>
    </row>
    <row r="151" spans="1:4" x14ac:dyDescent="0.2">
      <c r="A151" s="10"/>
      <c r="B151" s="10"/>
      <c r="C151" s="10"/>
      <c r="D151" s="10"/>
    </row>
    <row r="152" spans="1:4" x14ac:dyDescent="0.2">
      <c r="A152" s="10"/>
      <c r="B152" s="10"/>
      <c r="C152" s="10"/>
      <c r="D152" s="10"/>
    </row>
    <row r="153" spans="1:4" x14ac:dyDescent="0.2">
      <c r="A153" s="10"/>
      <c r="B153" s="10"/>
      <c r="C153" s="10"/>
      <c r="D153" s="10"/>
    </row>
    <row r="154" spans="1:4" x14ac:dyDescent="0.2">
      <c r="A154" s="10"/>
      <c r="B154" s="10"/>
      <c r="C154" s="10"/>
      <c r="D154" s="10"/>
    </row>
    <row r="155" spans="1:4" x14ac:dyDescent="0.2">
      <c r="A155" s="10"/>
      <c r="B155" s="10"/>
      <c r="C155" s="10"/>
      <c r="D155" s="10"/>
    </row>
    <row r="156" spans="1:4" x14ac:dyDescent="0.2">
      <c r="A156" s="10"/>
      <c r="B156" s="10"/>
      <c r="C156" s="10"/>
      <c r="D156" s="10"/>
    </row>
    <row r="157" spans="1:4" x14ac:dyDescent="0.2">
      <c r="A157" s="10"/>
      <c r="B157" s="10"/>
      <c r="C157" s="10"/>
      <c r="D157" s="10"/>
    </row>
    <row r="158" spans="1:4" x14ac:dyDescent="0.2">
      <c r="A158" s="10"/>
      <c r="B158" s="10"/>
      <c r="C158" s="10"/>
      <c r="D158" s="10"/>
    </row>
    <row r="159" spans="1:4" x14ac:dyDescent="0.2">
      <c r="A159" s="10"/>
      <c r="B159" s="10"/>
      <c r="C159" s="10"/>
      <c r="D159" s="10"/>
    </row>
    <row r="160" spans="1:4" x14ac:dyDescent="0.2">
      <c r="A160" s="10"/>
      <c r="B160" s="10"/>
      <c r="C160" s="10"/>
      <c r="D160" s="10"/>
    </row>
    <row r="161" spans="1:4" x14ac:dyDescent="0.2">
      <c r="A161" s="10"/>
      <c r="B161" s="10"/>
      <c r="C161" s="10"/>
      <c r="D161" s="10"/>
    </row>
    <row r="162" spans="1:4" x14ac:dyDescent="0.2">
      <c r="A162" s="10"/>
      <c r="B162" s="10"/>
      <c r="C162" s="10"/>
      <c r="D162" s="10"/>
    </row>
    <row r="163" spans="1:4" x14ac:dyDescent="0.2">
      <c r="A163" s="10"/>
      <c r="B163" s="10"/>
      <c r="C163" s="10"/>
      <c r="D163" s="10"/>
    </row>
    <row r="164" spans="1:4" x14ac:dyDescent="0.2">
      <c r="A164" s="10"/>
      <c r="B164" s="10"/>
      <c r="C164" s="10"/>
      <c r="D164" s="10"/>
    </row>
    <row r="165" spans="1:4" x14ac:dyDescent="0.2">
      <c r="A165" s="10"/>
      <c r="B165" s="10"/>
      <c r="C165" s="10"/>
      <c r="D165" s="10"/>
    </row>
    <row r="166" spans="1:4" x14ac:dyDescent="0.2">
      <c r="A166" s="10"/>
      <c r="B166" s="10"/>
      <c r="C166" s="10"/>
      <c r="D166" s="10"/>
    </row>
    <row r="167" spans="1:4" x14ac:dyDescent="0.2">
      <c r="A167" s="10"/>
      <c r="B167" s="10"/>
      <c r="C167" s="10"/>
      <c r="D167" s="10"/>
    </row>
    <row r="168" spans="1:4" x14ac:dyDescent="0.2">
      <c r="A168" s="10"/>
      <c r="B168" s="10"/>
      <c r="C168" s="10"/>
      <c r="D168" s="10"/>
    </row>
    <row r="169" spans="1:4" x14ac:dyDescent="0.2">
      <c r="A169" s="10"/>
      <c r="B169" s="10"/>
      <c r="C169" s="10"/>
      <c r="D169" s="10"/>
    </row>
    <row r="170" spans="1:4" x14ac:dyDescent="0.2">
      <c r="A170" s="10"/>
      <c r="B170" s="10"/>
      <c r="C170" s="10"/>
      <c r="D170" s="10"/>
    </row>
    <row r="171" spans="1:4" x14ac:dyDescent="0.2">
      <c r="A171" s="10"/>
      <c r="B171" s="10"/>
      <c r="C171" s="10"/>
      <c r="D171" s="10"/>
    </row>
  </sheetData>
  <phoneticPr fontId="0" type="noConversion"/>
  <pageMargins left="0.5" right="0.5" top="0" bottom="0" header="0.5" footer="0.5"/>
  <pageSetup paperSize="5"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BB0D4-6505-432D-8A6B-C293F9C94E7A}">
  <sheetPr>
    <tabColor rgb="FFFFC000"/>
  </sheetPr>
  <dimension ref="A1:H9"/>
  <sheetViews>
    <sheetView workbookViewId="0">
      <selection activeCell="G15" sqref="G15"/>
    </sheetView>
  </sheetViews>
  <sheetFormatPr defaultRowHeight="15" x14ac:dyDescent="0.2"/>
  <sheetData>
    <row r="1" spans="1:8" ht="26.25" x14ac:dyDescent="0.4">
      <c r="A1" s="1269" t="s">
        <v>761</v>
      </c>
      <c r="B1" s="1269"/>
      <c r="C1" s="1269"/>
      <c r="D1" s="1269"/>
      <c r="E1" s="1269"/>
      <c r="F1" s="1269"/>
      <c r="G1" s="1269"/>
      <c r="H1" s="1269"/>
    </row>
    <row r="2" spans="1:8" ht="23.25" x14ac:dyDescent="0.35">
      <c r="A2" s="1151"/>
      <c r="B2" s="1151"/>
      <c r="C2" s="1151"/>
      <c r="D2" s="1151"/>
      <c r="E2" s="1151"/>
      <c r="F2" s="1151"/>
      <c r="G2" s="1151"/>
      <c r="H2" s="1151"/>
    </row>
    <row r="3" spans="1:8" ht="18.75" x14ac:dyDescent="0.3">
      <c r="A3" s="1270" t="s">
        <v>942</v>
      </c>
      <c r="B3" s="1270"/>
      <c r="C3" s="1270"/>
      <c r="D3" s="1270"/>
      <c r="E3" s="1270"/>
      <c r="F3" s="1270"/>
      <c r="G3" s="1270"/>
      <c r="H3" s="1270"/>
    </row>
    <row r="4" spans="1:8" ht="18.75" x14ac:dyDescent="0.3">
      <c r="A4" s="1270" t="s">
        <v>1160</v>
      </c>
      <c r="B4" s="1270"/>
      <c r="C4" s="1270"/>
      <c r="D4" s="1270"/>
      <c r="E4" s="1270"/>
      <c r="F4" s="1270"/>
      <c r="G4" s="1270"/>
      <c r="H4" s="1270"/>
    </row>
    <row r="6" spans="1:8" x14ac:dyDescent="0.2">
      <c r="A6" s="46" t="s">
        <v>765</v>
      </c>
      <c r="B6" s="46"/>
      <c r="C6" s="46"/>
      <c r="D6" s="46"/>
    </row>
    <row r="7" spans="1:8" x14ac:dyDescent="0.2">
      <c r="A7" s="46" t="s">
        <v>766</v>
      </c>
      <c r="B7" s="46"/>
      <c r="C7" s="46"/>
      <c r="D7" s="46"/>
    </row>
    <row r="8" spans="1:8" x14ac:dyDescent="0.2">
      <c r="A8" s="46" t="s">
        <v>767</v>
      </c>
    </row>
    <row r="9" spans="1:8" x14ac:dyDescent="0.2">
      <c r="A9" s="46" t="s">
        <v>768</v>
      </c>
    </row>
  </sheetData>
  <mergeCells count="3">
    <mergeCell ref="A1:H1"/>
    <mergeCell ref="A3:H3"/>
    <mergeCell ref="A4:H4"/>
  </mergeCell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D173"/>
  <sheetViews>
    <sheetView showGridLines="0" zoomScaleNormal="100" workbookViewId="0">
      <pane xSplit="2" ySplit="7" topLeftCell="C35" activePane="bottomRight" state="frozen"/>
      <selection pane="topRight" activeCell="C1" sqref="C1"/>
      <selection pane="bottomLeft" activeCell="A8" sqref="A8"/>
      <selection pane="bottomRight" activeCell="B48" sqref="B48"/>
    </sheetView>
  </sheetViews>
  <sheetFormatPr defaultColWidth="6.77734375" defaultRowHeight="15" x14ac:dyDescent="0.2"/>
  <cols>
    <col min="1" max="1" width="15.77734375" customWidth="1"/>
    <col min="2" max="2" width="35.77734375" customWidth="1"/>
    <col min="3" max="4" width="15.77734375" customWidth="1"/>
  </cols>
  <sheetData>
    <row r="1" spans="1:4" ht="16.5" thickBot="1" x14ac:dyDescent="0.3">
      <c r="A1" s="200"/>
      <c r="B1" s="200"/>
      <c r="C1" s="200"/>
      <c r="D1" s="200"/>
    </row>
    <row r="2" spans="1:4" ht="29.25" customHeight="1" thickBot="1" x14ac:dyDescent="0.3">
      <c r="A2" s="813"/>
      <c r="B2" s="783" t="s">
        <v>484</v>
      </c>
      <c r="C2" s="784"/>
      <c r="D2" s="785"/>
    </row>
    <row r="3" spans="1:4" ht="15.75" x14ac:dyDescent="0.25">
      <c r="A3" s="786" t="s">
        <v>144</v>
      </c>
      <c r="B3" s="787" t="s">
        <v>565</v>
      </c>
      <c r="C3" s="787" t="str">
        <f>'Page 41-Water'!C4</f>
        <v xml:space="preserve">City/Town/County of _____                                                                          </v>
      </c>
      <c r="D3" s="814"/>
    </row>
    <row r="4" spans="1:4" ht="15.75" x14ac:dyDescent="0.25">
      <c r="A4" s="790" t="s">
        <v>146</v>
      </c>
      <c r="B4" s="791" t="s">
        <v>525</v>
      </c>
      <c r="C4" s="791" t="str">
        <f>'Page 41-Water'!C5</f>
        <v>Fiscal Year ended June 30, 2025</v>
      </c>
      <c r="D4" s="815"/>
    </row>
    <row r="5" spans="1:4" ht="16.5" thickBot="1" x14ac:dyDescent="0.3">
      <c r="A5" s="794" t="s">
        <v>149</v>
      </c>
      <c r="B5" s="795">
        <v>5310</v>
      </c>
      <c r="C5" s="816"/>
      <c r="D5" s="797"/>
    </row>
    <row r="6" spans="1:4" ht="31.9" customHeight="1" x14ac:dyDescent="0.25">
      <c r="A6" s="158" t="s">
        <v>526</v>
      </c>
      <c r="B6" s="159" t="s">
        <v>156</v>
      </c>
      <c r="C6" s="798" t="s">
        <v>41</v>
      </c>
      <c r="D6" s="817" t="s">
        <v>566</v>
      </c>
    </row>
    <row r="7" spans="1:4" ht="15.75" x14ac:dyDescent="0.25">
      <c r="A7" s="818" t="s">
        <v>473</v>
      </c>
      <c r="B7" s="801"/>
      <c r="C7" s="819"/>
      <c r="D7" s="679"/>
    </row>
    <row r="8" spans="1:4" ht="15.75" x14ac:dyDescent="0.25">
      <c r="A8" s="820">
        <v>343030</v>
      </c>
      <c r="B8" s="801" t="s">
        <v>567</v>
      </c>
      <c r="C8" s="640"/>
      <c r="D8" s="602"/>
    </row>
    <row r="9" spans="1:4" ht="15.75" x14ac:dyDescent="0.25">
      <c r="A9" s="166" t="s">
        <v>568</v>
      </c>
      <c r="B9" s="167" t="s">
        <v>569</v>
      </c>
      <c r="C9" s="318"/>
      <c r="D9" s="335"/>
    </row>
    <row r="10" spans="1:4" ht="15.75" x14ac:dyDescent="0.25">
      <c r="A10" s="166" t="s">
        <v>570</v>
      </c>
      <c r="B10" s="187" t="s">
        <v>571</v>
      </c>
      <c r="C10" s="322"/>
      <c r="D10" s="335"/>
    </row>
    <row r="11" spans="1:4" ht="15.75" x14ac:dyDescent="0.25">
      <c r="A11" s="166" t="s">
        <v>572</v>
      </c>
      <c r="B11" s="187" t="s">
        <v>573</v>
      </c>
      <c r="C11" s="322"/>
      <c r="D11" s="335"/>
    </row>
    <row r="12" spans="1:4" ht="15.75" x14ac:dyDescent="0.25">
      <c r="A12" s="166" t="s">
        <v>574</v>
      </c>
      <c r="B12" s="187" t="s">
        <v>575</v>
      </c>
      <c r="C12" s="322"/>
      <c r="D12" s="335"/>
    </row>
    <row r="13" spans="1:4" ht="15.75" x14ac:dyDescent="0.25">
      <c r="A13" s="166" t="s">
        <v>576</v>
      </c>
      <c r="B13" s="187" t="s">
        <v>577</v>
      </c>
      <c r="C13" s="322"/>
      <c r="D13" s="335"/>
    </row>
    <row r="14" spans="1:4" ht="15.75" x14ac:dyDescent="0.25">
      <c r="A14" s="166" t="s">
        <v>578</v>
      </c>
      <c r="B14" s="187" t="s">
        <v>579</v>
      </c>
      <c r="C14" s="322"/>
      <c r="D14" s="335"/>
    </row>
    <row r="15" spans="1:4" ht="15.75" x14ac:dyDescent="0.25">
      <c r="A15" s="166"/>
      <c r="B15" s="187"/>
      <c r="C15" s="322"/>
      <c r="D15" s="335"/>
    </row>
    <row r="16" spans="1:4" ht="15.75" x14ac:dyDescent="0.25">
      <c r="A16" s="191"/>
      <c r="B16" s="187"/>
      <c r="C16" s="322"/>
      <c r="D16" s="335"/>
    </row>
    <row r="17" spans="1:4" ht="15.75" x14ac:dyDescent="0.25">
      <c r="A17" s="191"/>
      <c r="B17" s="187"/>
      <c r="C17" s="322"/>
      <c r="D17" s="335"/>
    </row>
    <row r="18" spans="1:4" ht="15.75" x14ac:dyDescent="0.25">
      <c r="A18" s="821">
        <v>371000</v>
      </c>
      <c r="B18" s="187" t="s">
        <v>542</v>
      </c>
      <c r="C18" s="322"/>
      <c r="D18" s="335"/>
    </row>
    <row r="19" spans="1:4" ht="15.75" x14ac:dyDescent="0.25">
      <c r="A19" s="191"/>
      <c r="B19" s="187"/>
      <c r="C19" s="322"/>
      <c r="D19" s="335"/>
    </row>
    <row r="20" spans="1:4" ht="15.75" x14ac:dyDescent="0.25">
      <c r="A20" s="170"/>
      <c r="B20" s="171"/>
      <c r="C20" s="755"/>
      <c r="D20" s="521"/>
    </row>
    <row r="21" spans="1:4" ht="15.75" x14ac:dyDescent="0.25">
      <c r="A21" s="180">
        <v>383000</v>
      </c>
      <c r="B21" s="171" t="s">
        <v>543</v>
      </c>
      <c r="C21" s="806"/>
      <c r="D21" s="529"/>
    </row>
    <row r="22" spans="1:4" ht="15.75" x14ac:dyDescent="0.25">
      <c r="A22" s="181"/>
      <c r="B22" s="179" t="s">
        <v>544</v>
      </c>
      <c r="C22" s="528"/>
      <c r="D22" s="529"/>
    </row>
    <row r="23" spans="1:4" ht="15.75" x14ac:dyDescent="0.25">
      <c r="A23" s="600"/>
      <c r="B23" s="774"/>
      <c r="C23" s="581"/>
      <c r="D23" s="602"/>
    </row>
    <row r="24" spans="1:4" ht="15.75" x14ac:dyDescent="0.25">
      <c r="A24" s="519"/>
      <c r="B24" s="171"/>
      <c r="C24" s="520"/>
      <c r="D24" s="521"/>
    </row>
    <row r="25" spans="1:4" ht="15.75" x14ac:dyDescent="0.25">
      <c r="A25" s="822"/>
      <c r="B25" s="171"/>
      <c r="C25" s="755"/>
      <c r="D25" s="521"/>
    </row>
    <row r="26" spans="1:4" ht="16.5" thickBot="1" x14ac:dyDescent="0.3">
      <c r="A26" s="822" t="s">
        <v>580</v>
      </c>
      <c r="B26" s="171"/>
      <c r="C26" s="533">
        <f>SUM(C9:C25)</f>
        <v>0</v>
      </c>
      <c r="D26" s="617">
        <f>SUM(D9:D25)</f>
        <v>0</v>
      </c>
    </row>
    <row r="27" spans="1:4" ht="16.5" thickTop="1" x14ac:dyDescent="0.25">
      <c r="A27" s="823" t="s">
        <v>501</v>
      </c>
      <c r="B27" s="179"/>
      <c r="C27" s="640"/>
      <c r="D27" s="602"/>
    </row>
    <row r="28" spans="1:4" ht="15.75" x14ac:dyDescent="0.25">
      <c r="A28" s="680">
        <v>430600</v>
      </c>
      <c r="B28" s="778" t="s">
        <v>581</v>
      </c>
      <c r="C28" s="640"/>
      <c r="D28" s="602"/>
    </row>
    <row r="29" spans="1:4" ht="15.75" x14ac:dyDescent="0.25">
      <c r="A29" s="166">
        <v>100</v>
      </c>
      <c r="B29" s="187" t="s">
        <v>547</v>
      </c>
      <c r="C29" s="322"/>
      <c r="D29" s="335"/>
    </row>
    <row r="30" spans="1:4" ht="15.75" x14ac:dyDescent="0.25">
      <c r="A30" s="824">
        <v>200</v>
      </c>
      <c r="B30" s="171" t="s">
        <v>504</v>
      </c>
      <c r="C30" s="520"/>
      <c r="D30" s="521"/>
    </row>
    <row r="31" spans="1:4" ht="15.75" x14ac:dyDescent="0.25">
      <c r="A31" s="184">
        <v>300</v>
      </c>
      <c r="B31" s="187" t="s">
        <v>505</v>
      </c>
      <c r="C31" s="322"/>
      <c r="D31" s="335"/>
    </row>
    <row r="32" spans="1:4" ht="15.75" x14ac:dyDescent="0.25">
      <c r="A32" s="824">
        <v>400</v>
      </c>
      <c r="B32" s="171" t="s">
        <v>548</v>
      </c>
      <c r="C32" s="755"/>
      <c r="D32" s="521"/>
    </row>
    <row r="33" spans="1:4" ht="15.75" x14ac:dyDescent="0.25">
      <c r="A33" s="824">
        <v>500</v>
      </c>
      <c r="B33" s="171" t="s">
        <v>507</v>
      </c>
      <c r="C33" s="755"/>
      <c r="D33" s="521"/>
    </row>
    <row r="34" spans="1:4" ht="15.75" x14ac:dyDescent="0.25">
      <c r="A34" s="824">
        <v>900</v>
      </c>
      <c r="B34" s="171" t="s">
        <v>549</v>
      </c>
      <c r="C34" s="755"/>
      <c r="D34" s="521"/>
    </row>
    <row r="35" spans="1:4" ht="15.75" x14ac:dyDescent="0.25">
      <c r="A35" s="178"/>
      <c r="B35" s="179"/>
      <c r="C35" s="806"/>
      <c r="D35" s="529"/>
    </row>
    <row r="36" spans="1:4" ht="15.75" x14ac:dyDescent="0.25">
      <c r="A36" s="178"/>
      <c r="B36" s="179"/>
      <c r="C36" s="806"/>
      <c r="D36" s="529"/>
    </row>
    <row r="37" spans="1:4" ht="15.75" x14ac:dyDescent="0.25">
      <c r="A37" s="170"/>
      <c r="B37" s="171"/>
      <c r="C37" s="520"/>
      <c r="D37" s="521"/>
    </row>
    <row r="38" spans="1:4" ht="15.75" x14ac:dyDescent="0.25">
      <c r="A38" s="616"/>
      <c r="B38" s="185"/>
      <c r="C38" s="322"/>
      <c r="D38" s="335"/>
    </row>
    <row r="39" spans="1:4" ht="15.75" x14ac:dyDescent="0.25">
      <c r="A39" s="181">
        <v>490000</v>
      </c>
      <c r="B39" s="182" t="s">
        <v>266</v>
      </c>
      <c r="C39" s="806"/>
      <c r="D39" s="529"/>
    </row>
    <row r="40" spans="1:4" ht="15.75" x14ac:dyDescent="0.25">
      <c r="A40" s="191">
        <v>610</v>
      </c>
      <c r="B40" s="187" t="s">
        <v>460</v>
      </c>
      <c r="C40" s="322"/>
      <c r="D40" s="335"/>
    </row>
    <row r="41" spans="1:4" ht="15.75" x14ac:dyDescent="0.25">
      <c r="A41" s="170">
        <v>620</v>
      </c>
      <c r="B41" s="171" t="s">
        <v>461</v>
      </c>
      <c r="C41" s="755"/>
      <c r="D41" s="521"/>
    </row>
    <row r="42" spans="1:4" ht="15.75" x14ac:dyDescent="0.25">
      <c r="A42" s="170">
        <v>630</v>
      </c>
      <c r="B42" s="171" t="s">
        <v>550</v>
      </c>
      <c r="C42" s="755"/>
      <c r="D42" s="521"/>
    </row>
    <row r="43" spans="1:4" ht="15.75" x14ac:dyDescent="0.25">
      <c r="A43" s="821">
        <v>521000</v>
      </c>
      <c r="B43" s="187" t="s">
        <v>551</v>
      </c>
      <c r="C43" s="318"/>
      <c r="D43" s="335"/>
    </row>
    <row r="44" spans="1:4" ht="15.75" x14ac:dyDescent="0.25">
      <c r="A44" s="184"/>
      <c r="B44" s="187" t="s">
        <v>498</v>
      </c>
      <c r="C44" s="322"/>
      <c r="D44" s="335"/>
    </row>
    <row r="45" spans="1:4" ht="15.75" x14ac:dyDescent="0.25">
      <c r="A45" s="170"/>
      <c r="B45" s="171"/>
      <c r="C45" s="755"/>
      <c r="D45" s="521"/>
    </row>
    <row r="46" spans="1:4" ht="15.75" x14ac:dyDescent="0.25">
      <c r="A46" s="825" t="s">
        <v>582</v>
      </c>
      <c r="B46" s="187"/>
      <c r="C46" s="322">
        <f>SUM(C28:C45)</f>
        <v>0</v>
      </c>
      <c r="D46" s="335">
        <f>SUM(D28:D45)</f>
        <v>0</v>
      </c>
    </row>
    <row r="47" spans="1:4" ht="15.75" x14ac:dyDescent="0.25">
      <c r="A47" s="181">
        <v>510400</v>
      </c>
      <c r="B47" s="781" t="s">
        <v>512</v>
      </c>
      <c r="C47" s="528"/>
      <c r="D47" s="529"/>
    </row>
    <row r="48" spans="1:4" ht="15.75" x14ac:dyDescent="0.25">
      <c r="A48" s="189">
        <v>830</v>
      </c>
      <c r="B48" s="187" t="s">
        <v>1138</v>
      </c>
      <c r="C48" s="322"/>
      <c r="D48" s="335"/>
    </row>
    <row r="49" spans="1:4" ht="15.75" x14ac:dyDescent="0.25">
      <c r="A49" s="170"/>
      <c r="B49" s="171"/>
      <c r="C49" s="755"/>
      <c r="D49" s="521"/>
    </row>
    <row r="50" spans="1:4" ht="15.75" x14ac:dyDescent="0.25">
      <c r="A50" s="180">
        <v>239000</v>
      </c>
      <c r="B50" s="171" t="s">
        <v>513</v>
      </c>
      <c r="C50" s="755"/>
      <c r="D50" s="521"/>
    </row>
    <row r="51" spans="1:4" ht="15.75" x14ac:dyDescent="0.25">
      <c r="A51" s="180" t="s">
        <v>583</v>
      </c>
      <c r="B51" s="455"/>
      <c r="C51" s="755">
        <f>SUM(C48:C50)</f>
        <v>0</v>
      </c>
      <c r="D51" s="521">
        <f>SUM(D48:D50)</f>
        <v>0</v>
      </c>
    </row>
    <row r="52" spans="1:4" ht="15.75" x14ac:dyDescent="0.25">
      <c r="A52" s="178"/>
      <c r="B52" s="182" t="s">
        <v>515</v>
      </c>
      <c r="C52" s="806"/>
      <c r="D52" s="529"/>
    </row>
    <row r="53" spans="1:4" ht="15.75" x14ac:dyDescent="0.25">
      <c r="A53" s="821">
        <v>211000</v>
      </c>
      <c r="B53" s="187" t="s">
        <v>554</v>
      </c>
      <c r="C53" s="322"/>
      <c r="D53" s="335"/>
    </row>
    <row r="54" spans="1:4" ht="15.75" x14ac:dyDescent="0.25">
      <c r="A54" s="178"/>
      <c r="B54" s="179" t="s">
        <v>555</v>
      </c>
      <c r="C54" s="528"/>
      <c r="D54" s="529"/>
    </row>
    <row r="55" spans="1:4" ht="15.75" x14ac:dyDescent="0.25">
      <c r="A55" s="454">
        <v>102210</v>
      </c>
      <c r="B55" s="171" t="s">
        <v>556</v>
      </c>
      <c r="C55" s="520"/>
      <c r="D55" s="521"/>
    </row>
    <row r="56" spans="1:4" ht="15.75" x14ac:dyDescent="0.25">
      <c r="A56" s="616">
        <v>102220</v>
      </c>
      <c r="B56" s="187" t="s">
        <v>886</v>
      </c>
      <c r="C56" s="318"/>
      <c r="D56" s="335"/>
    </row>
    <row r="57" spans="1:4" ht="15.75" x14ac:dyDescent="0.25">
      <c r="A57" s="616">
        <v>102230</v>
      </c>
      <c r="B57" s="187" t="s">
        <v>557</v>
      </c>
      <c r="C57" s="318"/>
      <c r="D57" s="335"/>
    </row>
    <row r="58" spans="1:4" ht="15.75" x14ac:dyDescent="0.25">
      <c r="A58" s="616">
        <v>102240</v>
      </c>
      <c r="B58" s="187" t="s">
        <v>584</v>
      </c>
      <c r="C58" s="318"/>
      <c r="D58" s="335"/>
    </row>
    <row r="59" spans="1:4" ht="15.75" x14ac:dyDescent="0.25">
      <c r="A59" s="522"/>
      <c r="B59" s="100"/>
      <c r="C59" s="318"/>
      <c r="D59" s="335"/>
    </row>
    <row r="60" spans="1:4" ht="15.75" x14ac:dyDescent="0.25">
      <c r="A60" s="454" t="s">
        <v>585</v>
      </c>
      <c r="B60" s="171"/>
      <c r="C60" s="520">
        <f>SUM(C53:C59)</f>
        <v>0</v>
      </c>
      <c r="D60" s="521">
        <f>SUM(D53:D59)</f>
        <v>0</v>
      </c>
    </row>
    <row r="61" spans="1:4" ht="16.5" thickBot="1" x14ac:dyDescent="0.3">
      <c r="A61" s="174" t="s">
        <v>586</v>
      </c>
      <c r="B61" s="171"/>
      <c r="C61" s="533">
        <f>SUM(C46+C51+C60)</f>
        <v>0</v>
      </c>
      <c r="D61" s="617">
        <f>SUM(D46+D51+D60)</f>
        <v>0</v>
      </c>
    </row>
    <row r="62" spans="1:4" ht="16.5" thickTop="1" x14ac:dyDescent="0.25">
      <c r="A62" s="358" t="s">
        <v>561</v>
      </c>
      <c r="B62" s="200"/>
      <c r="C62" s="200"/>
      <c r="D62" s="200"/>
    </row>
    <row r="63" spans="1:4" ht="15.75" x14ac:dyDescent="0.25">
      <c r="A63" s="812" t="s">
        <v>562</v>
      </c>
      <c r="B63" s="200"/>
      <c r="C63" s="200"/>
      <c r="D63" s="200"/>
    </row>
    <row r="64" spans="1:4" ht="15.75" x14ac:dyDescent="0.25">
      <c r="A64" s="812" t="s">
        <v>563</v>
      </c>
      <c r="B64" s="200"/>
      <c r="C64" s="200"/>
      <c r="D64" s="200"/>
    </row>
    <row r="65" spans="1:4" ht="15.75" x14ac:dyDescent="0.25">
      <c r="A65" s="395"/>
      <c r="B65" s="459" t="s">
        <v>587</v>
      </c>
      <c r="C65" s="203"/>
      <c r="D65" s="203"/>
    </row>
    <row r="66" spans="1:4" ht="15.75" x14ac:dyDescent="0.25">
      <c r="A66" s="24"/>
      <c r="B66" s="24"/>
      <c r="C66" s="8"/>
      <c r="D66" s="8"/>
    </row>
    <row r="67" spans="1:4" ht="15.75" x14ac:dyDescent="0.25">
      <c r="A67" s="9"/>
      <c r="B67" s="9"/>
      <c r="C67" s="9"/>
      <c r="D67" s="9"/>
    </row>
    <row r="68" spans="1:4" ht="15.75" x14ac:dyDescent="0.25">
      <c r="A68" s="9"/>
      <c r="B68" s="9"/>
      <c r="C68" s="9"/>
      <c r="D68" s="9"/>
    </row>
    <row r="69" spans="1:4" x14ac:dyDescent="0.2">
      <c r="A69" s="10"/>
      <c r="B69" s="10"/>
      <c r="C69" s="10"/>
      <c r="D69" s="10"/>
    </row>
    <row r="70" spans="1:4" x14ac:dyDescent="0.2">
      <c r="A70" s="10"/>
      <c r="B70" s="10"/>
      <c r="C70" s="10"/>
      <c r="D70" s="10"/>
    </row>
    <row r="71" spans="1:4" x14ac:dyDescent="0.2">
      <c r="A71" s="10"/>
      <c r="B71" s="10"/>
      <c r="C71" s="10"/>
      <c r="D71" s="10"/>
    </row>
    <row r="72" spans="1:4" x14ac:dyDescent="0.2">
      <c r="A72" s="10"/>
      <c r="B72" s="10"/>
      <c r="C72" s="10"/>
      <c r="D72" s="10"/>
    </row>
    <row r="73" spans="1:4" x14ac:dyDescent="0.2">
      <c r="A73" s="10"/>
      <c r="B73" s="10"/>
      <c r="C73" s="10"/>
      <c r="D73" s="10"/>
    </row>
    <row r="74" spans="1:4" x14ac:dyDescent="0.2">
      <c r="A74" s="10"/>
      <c r="B74" s="10"/>
      <c r="C74" s="10"/>
      <c r="D74" s="10"/>
    </row>
    <row r="75" spans="1:4" x14ac:dyDescent="0.2">
      <c r="A75" s="10"/>
      <c r="B75" s="10"/>
      <c r="C75" s="10"/>
      <c r="D75" s="10"/>
    </row>
    <row r="76" spans="1:4" x14ac:dyDescent="0.2">
      <c r="A76" s="10"/>
      <c r="B76" s="10"/>
      <c r="C76" s="10"/>
      <c r="D76" s="10"/>
    </row>
    <row r="77" spans="1:4" x14ac:dyDescent="0.2">
      <c r="A77" s="10"/>
      <c r="B77" s="10"/>
      <c r="C77" s="10"/>
      <c r="D77" s="10"/>
    </row>
    <row r="78" spans="1:4" x14ac:dyDescent="0.2">
      <c r="A78" s="10"/>
      <c r="B78" s="10"/>
      <c r="C78" s="10"/>
      <c r="D78" s="10"/>
    </row>
    <row r="79" spans="1:4" x14ac:dyDescent="0.2">
      <c r="A79" s="10"/>
      <c r="B79" s="10"/>
      <c r="C79" s="10"/>
      <c r="D79" s="10"/>
    </row>
    <row r="80" spans="1:4" x14ac:dyDescent="0.2">
      <c r="A80" s="10"/>
      <c r="B80" s="10"/>
      <c r="C80" s="10"/>
      <c r="D80" s="10"/>
    </row>
    <row r="81" spans="1:4" x14ac:dyDescent="0.2">
      <c r="A81" s="10"/>
      <c r="B81" s="10"/>
      <c r="C81" s="10"/>
      <c r="D81" s="10"/>
    </row>
    <row r="82" spans="1:4" x14ac:dyDescent="0.2">
      <c r="A82" s="10"/>
      <c r="B82" s="10"/>
      <c r="C82" s="10"/>
      <c r="D82" s="10"/>
    </row>
    <row r="83" spans="1:4" x14ac:dyDescent="0.2">
      <c r="A83" s="10"/>
      <c r="B83" s="10"/>
      <c r="C83" s="10"/>
      <c r="D83" s="10"/>
    </row>
    <row r="84" spans="1:4" x14ac:dyDescent="0.2">
      <c r="A84" s="10"/>
      <c r="B84" s="10"/>
      <c r="C84" s="10"/>
      <c r="D84" s="10"/>
    </row>
    <row r="85" spans="1:4" x14ac:dyDescent="0.2">
      <c r="A85" s="10"/>
      <c r="B85" s="10"/>
      <c r="C85" s="10"/>
      <c r="D85" s="10"/>
    </row>
    <row r="86" spans="1:4" x14ac:dyDescent="0.2">
      <c r="A86" s="10"/>
      <c r="B86" s="10"/>
      <c r="C86" s="10"/>
      <c r="D86" s="10"/>
    </row>
    <row r="87" spans="1:4" x14ac:dyDescent="0.2">
      <c r="A87" s="10"/>
      <c r="B87" s="10"/>
      <c r="C87" s="10"/>
      <c r="D87" s="10"/>
    </row>
    <row r="88" spans="1:4" x14ac:dyDescent="0.2">
      <c r="A88" s="10"/>
      <c r="B88" s="10"/>
      <c r="C88" s="10"/>
      <c r="D88" s="10"/>
    </row>
    <row r="89" spans="1:4" x14ac:dyDescent="0.2">
      <c r="A89" s="10"/>
      <c r="B89" s="10"/>
      <c r="C89" s="10"/>
      <c r="D89" s="10"/>
    </row>
    <row r="90" spans="1:4" x14ac:dyDescent="0.2">
      <c r="A90" s="10"/>
      <c r="B90" s="10"/>
      <c r="C90" s="10"/>
      <c r="D90" s="10"/>
    </row>
    <row r="91" spans="1:4" x14ac:dyDescent="0.2">
      <c r="A91" s="10"/>
      <c r="B91" s="10"/>
      <c r="C91" s="10"/>
      <c r="D91" s="10"/>
    </row>
    <row r="92" spans="1:4" x14ac:dyDescent="0.2">
      <c r="A92" s="10"/>
      <c r="B92" s="10"/>
      <c r="C92" s="10"/>
      <c r="D92" s="10"/>
    </row>
    <row r="93" spans="1:4" x14ac:dyDescent="0.2">
      <c r="A93" s="10"/>
      <c r="B93" s="10"/>
      <c r="C93" s="10"/>
      <c r="D93" s="10"/>
    </row>
    <row r="94" spans="1:4" x14ac:dyDescent="0.2">
      <c r="A94" s="10"/>
      <c r="B94" s="10"/>
      <c r="C94" s="10"/>
      <c r="D94" s="10"/>
    </row>
    <row r="95" spans="1:4" x14ac:dyDescent="0.2">
      <c r="A95" s="10"/>
      <c r="B95" s="10"/>
      <c r="C95" s="10"/>
      <c r="D95" s="10"/>
    </row>
    <row r="96" spans="1:4" x14ac:dyDescent="0.2">
      <c r="A96" s="10"/>
      <c r="B96" s="10"/>
      <c r="C96" s="10"/>
      <c r="D96" s="10"/>
    </row>
    <row r="97" spans="1:4" x14ac:dyDescent="0.2">
      <c r="A97" s="10"/>
      <c r="B97" s="10"/>
      <c r="C97" s="10"/>
      <c r="D97" s="10"/>
    </row>
    <row r="98" spans="1:4" x14ac:dyDescent="0.2">
      <c r="A98" s="10"/>
      <c r="B98" s="10"/>
      <c r="C98" s="10"/>
      <c r="D98" s="10"/>
    </row>
    <row r="99" spans="1:4" x14ac:dyDescent="0.2">
      <c r="A99" s="10"/>
      <c r="B99" s="10"/>
      <c r="C99" s="10"/>
      <c r="D99" s="10"/>
    </row>
    <row r="100" spans="1:4" x14ac:dyDescent="0.2">
      <c r="A100" s="10"/>
      <c r="B100" s="10"/>
      <c r="C100" s="10"/>
      <c r="D100" s="10"/>
    </row>
    <row r="101" spans="1:4" x14ac:dyDescent="0.2">
      <c r="A101" s="10"/>
      <c r="B101" s="10"/>
      <c r="C101" s="10"/>
      <c r="D101" s="10"/>
    </row>
    <row r="102" spans="1:4" x14ac:dyDescent="0.2">
      <c r="A102" s="10"/>
      <c r="B102" s="10"/>
      <c r="C102" s="10"/>
      <c r="D102" s="10"/>
    </row>
    <row r="103" spans="1:4" x14ac:dyDescent="0.2">
      <c r="A103" s="10"/>
      <c r="B103" s="10"/>
      <c r="C103" s="10"/>
      <c r="D103" s="10"/>
    </row>
    <row r="104" spans="1:4" x14ac:dyDescent="0.2">
      <c r="A104" s="10"/>
      <c r="B104" s="10"/>
      <c r="C104" s="10"/>
      <c r="D104" s="10"/>
    </row>
    <row r="105" spans="1:4" x14ac:dyDescent="0.2">
      <c r="A105" s="10"/>
      <c r="B105" s="10"/>
      <c r="C105" s="10"/>
      <c r="D105" s="10"/>
    </row>
    <row r="106" spans="1:4" x14ac:dyDescent="0.2">
      <c r="A106" s="10"/>
      <c r="B106" s="10"/>
      <c r="C106" s="10"/>
      <c r="D106" s="10"/>
    </row>
    <row r="107" spans="1:4" x14ac:dyDescent="0.2">
      <c r="A107" s="10"/>
      <c r="B107" s="10"/>
      <c r="C107" s="10"/>
      <c r="D107" s="10"/>
    </row>
    <row r="108" spans="1:4" x14ac:dyDescent="0.2">
      <c r="A108" s="10"/>
      <c r="B108" s="10"/>
      <c r="C108" s="10"/>
      <c r="D108" s="10"/>
    </row>
    <row r="109" spans="1:4" x14ac:dyDescent="0.2">
      <c r="A109" s="10"/>
      <c r="B109" s="10"/>
      <c r="C109" s="10"/>
      <c r="D109" s="10"/>
    </row>
    <row r="110" spans="1:4" x14ac:dyDescent="0.2">
      <c r="A110" s="10"/>
      <c r="B110" s="10"/>
      <c r="C110" s="10"/>
      <c r="D110" s="10"/>
    </row>
    <row r="111" spans="1:4" x14ac:dyDescent="0.2">
      <c r="A111" s="10"/>
      <c r="B111" s="10"/>
      <c r="C111" s="10"/>
      <c r="D111" s="10"/>
    </row>
    <row r="112" spans="1:4" x14ac:dyDescent="0.2">
      <c r="A112" s="10"/>
      <c r="B112" s="10"/>
      <c r="C112" s="10"/>
      <c r="D112" s="10"/>
    </row>
    <row r="113" spans="1:4" x14ac:dyDescent="0.2">
      <c r="A113" s="10"/>
      <c r="B113" s="10"/>
      <c r="C113" s="10"/>
      <c r="D113" s="10"/>
    </row>
    <row r="114" spans="1:4" x14ac:dyDescent="0.2">
      <c r="A114" s="10"/>
      <c r="B114" s="10"/>
      <c r="C114" s="10"/>
      <c r="D114" s="10"/>
    </row>
    <row r="115" spans="1:4" x14ac:dyDescent="0.2">
      <c r="A115" s="10"/>
      <c r="B115" s="10"/>
      <c r="C115" s="10"/>
      <c r="D115" s="10"/>
    </row>
    <row r="116" spans="1:4" x14ac:dyDescent="0.2">
      <c r="A116" s="10"/>
      <c r="B116" s="10"/>
      <c r="C116" s="10"/>
      <c r="D116" s="10"/>
    </row>
    <row r="117" spans="1:4" x14ac:dyDescent="0.2">
      <c r="A117" s="10"/>
      <c r="B117" s="10"/>
      <c r="C117" s="10"/>
      <c r="D117" s="10"/>
    </row>
    <row r="118" spans="1:4" x14ac:dyDescent="0.2">
      <c r="A118" s="10"/>
      <c r="B118" s="10"/>
      <c r="C118" s="10"/>
      <c r="D118" s="10"/>
    </row>
    <row r="119" spans="1:4" x14ac:dyDescent="0.2">
      <c r="A119" s="10"/>
      <c r="B119" s="10"/>
      <c r="C119" s="10"/>
      <c r="D119" s="10"/>
    </row>
    <row r="120" spans="1:4" x14ac:dyDescent="0.2">
      <c r="A120" s="10"/>
      <c r="B120" s="10"/>
      <c r="C120" s="10"/>
      <c r="D120" s="10"/>
    </row>
    <row r="121" spans="1:4" x14ac:dyDescent="0.2">
      <c r="A121" s="10"/>
      <c r="B121" s="10"/>
      <c r="C121" s="10"/>
      <c r="D121" s="10"/>
    </row>
    <row r="122" spans="1:4" x14ac:dyDescent="0.2">
      <c r="A122" s="10"/>
      <c r="B122" s="10"/>
      <c r="C122" s="10"/>
      <c r="D122" s="10"/>
    </row>
    <row r="123" spans="1:4" x14ac:dyDescent="0.2">
      <c r="A123" s="10"/>
      <c r="B123" s="10"/>
      <c r="C123" s="10"/>
      <c r="D123" s="10"/>
    </row>
    <row r="124" spans="1:4" x14ac:dyDescent="0.2">
      <c r="A124" s="10"/>
      <c r="B124" s="10"/>
      <c r="C124" s="10"/>
      <c r="D124" s="10"/>
    </row>
    <row r="125" spans="1:4" x14ac:dyDescent="0.2">
      <c r="A125" s="10"/>
      <c r="B125" s="10"/>
      <c r="C125" s="10"/>
      <c r="D125" s="10"/>
    </row>
    <row r="126" spans="1:4" x14ac:dyDescent="0.2">
      <c r="A126" s="10"/>
      <c r="B126" s="10"/>
      <c r="C126" s="10"/>
      <c r="D126" s="10"/>
    </row>
    <row r="127" spans="1:4" x14ac:dyDescent="0.2">
      <c r="A127" s="10"/>
      <c r="B127" s="10"/>
      <c r="C127" s="10"/>
      <c r="D127" s="10"/>
    </row>
    <row r="128" spans="1:4" x14ac:dyDescent="0.2">
      <c r="A128" s="10"/>
      <c r="B128" s="10"/>
      <c r="C128" s="10"/>
      <c r="D128" s="10"/>
    </row>
    <row r="129" spans="1:4" x14ac:dyDescent="0.2">
      <c r="A129" s="10"/>
      <c r="B129" s="10"/>
      <c r="C129" s="10"/>
      <c r="D129" s="10"/>
    </row>
    <row r="130" spans="1:4" x14ac:dyDescent="0.2">
      <c r="A130" s="10"/>
      <c r="B130" s="10"/>
      <c r="C130" s="10"/>
      <c r="D130" s="10"/>
    </row>
    <row r="131" spans="1:4" x14ac:dyDescent="0.2">
      <c r="A131" s="10"/>
      <c r="B131" s="10"/>
      <c r="C131" s="10"/>
      <c r="D131" s="10"/>
    </row>
    <row r="132" spans="1:4" x14ac:dyDescent="0.2">
      <c r="A132" s="10"/>
      <c r="B132" s="10"/>
      <c r="C132" s="10"/>
      <c r="D132" s="10"/>
    </row>
    <row r="133" spans="1:4" x14ac:dyDescent="0.2">
      <c r="A133" s="10"/>
      <c r="B133" s="10"/>
      <c r="C133" s="10"/>
      <c r="D133" s="10"/>
    </row>
    <row r="134" spans="1:4" x14ac:dyDescent="0.2">
      <c r="A134" s="10"/>
      <c r="B134" s="10"/>
      <c r="C134" s="10"/>
      <c r="D134" s="10"/>
    </row>
    <row r="135" spans="1:4" x14ac:dyDescent="0.2">
      <c r="A135" s="10"/>
      <c r="B135" s="10"/>
      <c r="C135" s="10"/>
      <c r="D135" s="10"/>
    </row>
    <row r="136" spans="1:4" x14ac:dyDescent="0.2">
      <c r="A136" s="10"/>
      <c r="B136" s="10"/>
      <c r="C136" s="10"/>
      <c r="D136" s="10"/>
    </row>
    <row r="137" spans="1:4" x14ac:dyDescent="0.2">
      <c r="A137" s="10"/>
      <c r="B137" s="10"/>
      <c r="C137" s="10"/>
      <c r="D137" s="10"/>
    </row>
    <row r="138" spans="1:4" x14ac:dyDescent="0.2">
      <c r="A138" s="10"/>
      <c r="B138" s="10"/>
      <c r="C138" s="10"/>
      <c r="D138" s="10"/>
    </row>
    <row r="139" spans="1:4" x14ac:dyDescent="0.2">
      <c r="A139" s="10"/>
      <c r="B139" s="10"/>
      <c r="C139" s="10"/>
      <c r="D139" s="10"/>
    </row>
    <row r="140" spans="1:4" x14ac:dyDescent="0.2">
      <c r="A140" s="10"/>
      <c r="B140" s="10"/>
      <c r="C140" s="10"/>
      <c r="D140" s="10"/>
    </row>
    <row r="141" spans="1:4" x14ac:dyDescent="0.2">
      <c r="A141" s="10"/>
      <c r="B141" s="10"/>
      <c r="C141" s="10"/>
      <c r="D141" s="10"/>
    </row>
    <row r="142" spans="1:4" x14ac:dyDescent="0.2">
      <c r="A142" s="10"/>
      <c r="B142" s="10"/>
      <c r="C142" s="10"/>
      <c r="D142" s="10"/>
    </row>
    <row r="143" spans="1:4" x14ac:dyDescent="0.2">
      <c r="A143" s="10"/>
      <c r="B143" s="10"/>
      <c r="C143" s="10"/>
      <c r="D143" s="10"/>
    </row>
    <row r="144" spans="1:4" x14ac:dyDescent="0.2">
      <c r="A144" s="10"/>
      <c r="B144" s="10"/>
      <c r="C144" s="10"/>
      <c r="D144" s="10"/>
    </row>
    <row r="145" spans="1:4" x14ac:dyDescent="0.2">
      <c r="A145" s="10"/>
      <c r="B145" s="10"/>
      <c r="C145" s="10"/>
      <c r="D145" s="10"/>
    </row>
    <row r="146" spans="1:4" x14ac:dyDescent="0.2">
      <c r="A146" s="10"/>
      <c r="B146" s="10"/>
      <c r="C146" s="10"/>
      <c r="D146" s="10"/>
    </row>
    <row r="147" spans="1:4" x14ac:dyDescent="0.2">
      <c r="A147" s="10"/>
      <c r="B147" s="10"/>
      <c r="C147" s="10"/>
      <c r="D147" s="10"/>
    </row>
    <row r="148" spans="1:4" x14ac:dyDescent="0.2">
      <c r="A148" s="10"/>
      <c r="B148" s="10"/>
      <c r="C148" s="10"/>
      <c r="D148" s="10"/>
    </row>
    <row r="149" spans="1:4" x14ac:dyDescent="0.2">
      <c r="A149" s="10"/>
      <c r="B149" s="10"/>
      <c r="C149" s="10"/>
      <c r="D149" s="10"/>
    </row>
    <row r="150" spans="1:4" x14ac:dyDescent="0.2">
      <c r="A150" s="10"/>
      <c r="B150" s="10"/>
      <c r="C150" s="10"/>
      <c r="D150" s="10"/>
    </row>
    <row r="151" spans="1:4" x14ac:dyDescent="0.2">
      <c r="A151" s="10"/>
      <c r="B151" s="10"/>
      <c r="C151" s="10"/>
      <c r="D151" s="10"/>
    </row>
    <row r="152" spans="1:4" x14ac:dyDescent="0.2">
      <c r="A152" s="10"/>
      <c r="B152" s="10"/>
      <c r="C152" s="10"/>
      <c r="D152" s="10"/>
    </row>
    <row r="153" spans="1:4" x14ac:dyDescent="0.2">
      <c r="A153" s="10"/>
      <c r="B153" s="10"/>
      <c r="C153" s="10"/>
      <c r="D153" s="10"/>
    </row>
    <row r="154" spans="1:4" x14ac:dyDescent="0.2">
      <c r="A154" s="10"/>
      <c r="B154" s="10"/>
      <c r="C154" s="10"/>
      <c r="D154" s="10"/>
    </row>
    <row r="155" spans="1:4" x14ac:dyDescent="0.2">
      <c r="A155" s="10"/>
      <c r="B155" s="10"/>
      <c r="C155" s="10"/>
      <c r="D155" s="10"/>
    </row>
    <row r="156" spans="1:4" x14ac:dyDescent="0.2">
      <c r="A156" s="10"/>
      <c r="B156" s="10"/>
      <c r="C156" s="10"/>
      <c r="D156" s="10"/>
    </row>
    <row r="157" spans="1:4" x14ac:dyDescent="0.2">
      <c r="A157" s="10"/>
      <c r="B157" s="10"/>
      <c r="C157" s="10"/>
      <c r="D157" s="10"/>
    </row>
    <row r="158" spans="1:4" x14ac:dyDescent="0.2">
      <c r="A158" s="10"/>
      <c r="B158" s="10"/>
      <c r="C158" s="10"/>
      <c r="D158" s="10"/>
    </row>
    <row r="159" spans="1:4" x14ac:dyDescent="0.2">
      <c r="A159" s="10"/>
      <c r="B159" s="10"/>
      <c r="C159" s="10"/>
      <c r="D159" s="10"/>
    </row>
    <row r="160" spans="1:4" x14ac:dyDescent="0.2">
      <c r="A160" s="10"/>
      <c r="B160" s="10"/>
      <c r="C160" s="10"/>
      <c r="D160" s="10"/>
    </row>
    <row r="161" spans="1:4" x14ac:dyDescent="0.2">
      <c r="A161" s="10"/>
      <c r="B161" s="10"/>
      <c r="C161" s="10"/>
      <c r="D161" s="10"/>
    </row>
    <row r="162" spans="1:4" x14ac:dyDescent="0.2">
      <c r="A162" s="10"/>
      <c r="B162" s="10"/>
      <c r="C162" s="10"/>
      <c r="D162" s="10"/>
    </row>
    <row r="163" spans="1:4" x14ac:dyDescent="0.2">
      <c r="A163" s="10"/>
      <c r="B163" s="10"/>
      <c r="C163" s="10"/>
      <c r="D163" s="10"/>
    </row>
    <row r="164" spans="1:4" x14ac:dyDescent="0.2">
      <c r="A164" s="10"/>
      <c r="B164" s="10"/>
      <c r="C164" s="10"/>
      <c r="D164" s="10"/>
    </row>
    <row r="165" spans="1:4" x14ac:dyDescent="0.2">
      <c r="A165" s="10"/>
      <c r="B165" s="10"/>
      <c r="C165" s="10"/>
      <c r="D165" s="10"/>
    </row>
    <row r="166" spans="1:4" x14ac:dyDescent="0.2">
      <c r="A166" s="10"/>
      <c r="B166" s="10"/>
      <c r="C166" s="10"/>
      <c r="D166" s="10"/>
    </row>
    <row r="167" spans="1:4" x14ac:dyDescent="0.2">
      <c r="A167" s="10"/>
      <c r="B167" s="10"/>
      <c r="C167" s="10"/>
      <c r="D167" s="10"/>
    </row>
    <row r="168" spans="1:4" x14ac:dyDescent="0.2">
      <c r="A168" s="10"/>
      <c r="B168" s="10"/>
      <c r="C168" s="10"/>
      <c r="D168" s="10"/>
    </row>
    <row r="169" spans="1:4" x14ac:dyDescent="0.2">
      <c r="A169" s="10"/>
      <c r="B169" s="10"/>
      <c r="C169" s="10"/>
      <c r="D169" s="10"/>
    </row>
    <row r="170" spans="1:4" x14ac:dyDescent="0.2">
      <c r="A170" s="10"/>
      <c r="B170" s="10"/>
      <c r="C170" s="10"/>
      <c r="D170" s="10"/>
    </row>
    <row r="171" spans="1:4" x14ac:dyDescent="0.2">
      <c r="A171" s="10"/>
      <c r="B171" s="10"/>
      <c r="C171" s="10"/>
      <c r="D171" s="10"/>
    </row>
    <row r="172" spans="1:4" x14ac:dyDescent="0.2">
      <c r="A172" s="10"/>
      <c r="B172" s="10"/>
      <c r="C172" s="10"/>
      <c r="D172" s="10"/>
    </row>
    <row r="173" spans="1:4" x14ac:dyDescent="0.2">
      <c r="A173" s="10"/>
      <c r="B173" s="10"/>
      <c r="C173" s="10"/>
      <c r="D173" s="10"/>
    </row>
  </sheetData>
  <phoneticPr fontId="0" type="noConversion"/>
  <pageMargins left="0.5" right="0.5" top="0" bottom="0" header="0.5" footer="0.5"/>
  <pageSetup paperSize="5" scale="93" orientation="portrait"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G172"/>
  <sheetViews>
    <sheetView showGridLines="0" zoomScaleNormal="100" workbookViewId="0">
      <pane xSplit="2" ySplit="7" topLeftCell="C38" activePane="bottomRight" state="frozen"/>
      <selection pane="topRight" activeCell="C1" sqref="C1"/>
      <selection pane="bottomLeft" activeCell="A8" sqref="A8"/>
      <selection pane="bottomRight" activeCell="B48" sqref="B48"/>
    </sheetView>
  </sheetViews>
  <sheetFormatPr defaultColWidth="6.77734375" defaultRowHeight="15" x14ac:dyDescent="0.2"/>
  <cols>
    <col min="1" max="1" width="12.21875" customWidth="1"/>
    <col min="2" max="2" width="35.77734375" customWidth="1"/>
    <col min="3" max="3" width="14.77734375" style="64" customWidth="1"/>
    <col min="4" max="4" width="19.5546875" style="64" customWidth="1"/>
  </cols>
  <sheetData>
    <row r="1" spans="1:4" ht="16.5" thickBot="1" x14ac:dyDescent="0.3">
      <c r="A1" s="200"/>
      <c r="B1" s="200"/>
      <c r="C1" s="490"/>
      <c r="D1" s="490"/>
    </row>
    <row r="2" spans="1:4" ht="24.75" customHeight="1" thickBot="1" x14ac:dyDescent="0.3">
      <c r="A2" s="438"/>
      <c r="B2" s="783" t="s">
        <v>484</v>
      </c>
      <c r="C2" s="826"/>
      <c r="D2" s="827"/>
    </row>
    <row r="3" spans="1:4" ht="15.75" x14ac:dyDescent="0.25">
      <c r="A3" s="786" t="s">
        <v>144</v>
      </c>
      <c r="B3" s="787" t="s">
        <v>588</v>
      </c>
      <c r="C3" s="828" t="str">
        <f>'Page 42-Sewer'!C3</f>
        <v xml:space="preserve">City/Town/County of _____                                                                          </v>
      </c>
      <c r="D3" s="829"/>
    </row>
    <row r="4" spans="1:4" ht="15.75" x14ac:dyDescent="0.25">
      <c r="A4" s="790" t="s">
        <v>146</v>
      </c>
      <c r="B4" s="791" t="s">
        <v>525</v>
      </c>
      <c r="C4" s="830" t="str">
        <f>'Page 42-Sewer'!C4</f>
        <v>Fiscal Year ended June 30, 2025</v>
      </c>
      <c r="D4" s="831"/>
    </row>
    <row r="5" spans="1:4" ht="16.5" thickBot="1" x14ac:dyDescent="0.3">
      <c r="A5" s="794" t="s">
        <v>149</v>
      </c>
      <c r="B5" s="795">
        <v>5410</v>
      </c>
      <c r="C5" s="832"/>
      <c r="D5" s="833"/>
    </row>
    <row r="6" spans="1:4" ht="31.9" customHeight="1" x14ac:dyDescent="0.25">
      <c r="A6" s="158" t="s">
        <v>526</v>
      </c>
      <c r="B6" s="159" t="s">
        <v>156</v>
      </c>
      <c r="C6" s="160" t="s">
        <v>41</v>
      </c>
      <c r="D6" s="834" t="s">
        <v>42</v>
      </c>
    </row>
    <row r="7" spans="1:4" ht="15.75" x14ac:dyDescent="0.25">
      <c r="A7" s="800" t="s">
        <v>473</v>
      </c>
      <c r="B7" s="801"/>
      <c r="C7" s="835"/>
      <c r="D7" s="836"/>
    </row>
    <row r="8" spans="1:4" ht="15.75" x14ac:dyDescent="0.25">
      <c r="A8" s="804">
        <v>343040</v>
      </c>
      <c r="B8" s="801" t="s">
        <v>589</v>
      </c>
      <c r="C8" s="837"/>
      <c r="D8" s="838"/>
    </row>
    <row r="9" spans="1:4" ht="15.75" x14ac:dyDescent="0.25">
      <c r="A9" s="184" t="s">
        <v>590</v>
      </c>
      <c r="B9" s="167" t="s">
        <v>591</v>
      </c>
      <c r="C9" s="839"/>
      <c r="D9" s="840"/>
    </row>
    <row r="10" spans="1:4" ht="15.75" x14ac:dyDescent="0.25">
      <c r="A10" s="184" t="s">
        <v>592</v>
      </c>
      <c r="B10" s="187" t="s">
        <v>593</v>
      </c>
      <c r="C10" s="841"/>
      <c r="D10" s="840"/>
    </row>
    <row r="11" spans="1:4" ht="15.75" x14ac:dyDescent="0.25">
      <c r="A11" s="184" t="s">
        <v>594</v>
      </c>
      <c r="B11" s="187" t="s">
        <v>595</v>
      </c>
      <c r="C11" s="841"/>
      <c r="D11" s="840"/>
    </row>
    <row r="12" spans="1:4" ht="15.75" x14ac:dyDescent="0.25">
      <c r="A12" s="184" t="s">
        <v>596</v>
      </c>
      <c r="B12" s="187" t="s">
        <v>597</v>
      </c>
      <c r="C12" s="841"/>
      <c r="D12" s="840"/>
    </row>
    <row r="13" spans="1:4" ht="15.75" x14ac:dyDescent="0.25">
      <c r="A13" s="184" t="s">
        <v>598</v>
      </c>
      <c r="B13" s="187" t="s">
        <v>599</v>
      </c>
      <c r="C13" s="841"/>
      <c r="D13" s="840"/>
    </row>
    <row r="14" spans="1:4" ht="15.75" x14ac:dyDescent="0.25">
      <c r="A14" s="184" t="s">
        <v>600</v>
      </c>
      <c r="B14" s="187" t="s">
        <v>601</v>
      </c>
      <c r="C14" s="841"/>
      <c r="D14" s="840"/>
    </row>
    <row r="15" spans="1:4" ht="15.75" x14ac:dyDescent="0.25">
      <c r="A15" s="184"/>
      <c r="B15" s="187"/>
      <c r="C15" s="841"/>
      <c r="D15" s="840"/>
    </row>
    <row r="16" spans="1:4" ht="15.75" x14ac:dyDescent="0.25">
      <c r="A16" s="189"/>
      <c r="B16" s="187"/>
      <c r="C16" s="841"/>
      <c r="D16" s="840"/>
    </row>
    <row r="17" spans="1:4" ht="15.75" x14ac:dyDescent="0.25">
      <c r="A17" s="616">
        <v>363010</v>
      </c>
      <c r="B17" s="187" t="s">
        <v>453</v>
      </c>
      <c r="C17" s="841"/>
      <c r="D17" s="840"/>
    </row>
    <row r="18" spans="1:4" ht="15.75" x14ac:dyDescent="0.25">
      <c r="A18" s="176"/>
      <c r="B18" s="176"/>
      <c r="C18" s="841"/>
      <c r="D18" s="840"/>
    </row>
    <row r="19" spans="1:4" ht="15.75" x14ac:dyDescent="0.25">
      <c r="A19" s="616">
        <v>371000</v>
      </c>
      <c r="B19" s="187" t="s">
        <v>542</v>
      </c>
      <c r="C19" s="841"/>
      <c r="D19" s="840"/>
    </row>
    <row r="20" spans="1:4" ht="15.75" x14ac:dyDescent="0.25">
      <c r="A20" s="174"/>
      <c r="B20" s="171"/>
      <c r="C20" s="842"/>
      <c r="D20" s="453"/>
    </row>
    <row r="21" spans="1:4" ht="15.75" x14ac:dyDescent="0.25">
      <c r="A21" s="454">
        <v>383000</v>
      </c>
      <c r="B21" s="171" t="s">
        <v>543</v>
      </c>
      <c r="C21" s="843"/>
      <c r="D21" s="844"/>
    </row>
    <row r="22" spans="1:4" ht="15.75" x14ac:dyDescent="0.25">
      <c r="A22" s="454"/>
      <c r="B22" s="171" t="s">
        <v>544</v>
      </c>
      <c r="C22" s="845"/>
      <c r="D22" s="453"/>
    </row>
    <row r="23" spans="1:4" ht="15.75" x14ac:dyDescent="0.25">
      <c r="A23" s="600"/>
      <c r="B23" s="774"/>
      <c r="C23" s="846"/>
      <c r="D23" s="838"/>
    </row>
    <row r="24" spans="1:4" ht="15.75" x14ac:dyDescent="0.25">
      <c r="A24" s="519"/>
      <c r="B24" s="171"/>
      <c r="C24" s="845"/>
      <c r="D24" s="453"/>
    </row>
    <row r="25" spans="1:4" ht="15.75" x14ac:dyDescent="0.25">
      <c r="A25" s="174"/>
      <c r="B25" s="171"/>
      <c r="C25" s="842"/>
      <c r="D25" s="453"/>
    </row>
    <row r="26" spans="1:4" ht="16.5" thickBot="1" x14ac:dyDescent="0.3">
      <c r="A26" s="808" t="s">
        <v>602</v>
      </c>
      <c r="B26" s="171"/>
      <c r="C26" s="847">
        <f>SUM(C9:C25)</f>
        <v>0</v>
      </c>
      <c r="D26" s="457">
        <f>SUM(D9:D25)</f>
        <v>0</v>
      </c>
    </row>
    <row r="27" spans="1:4" ht="16.5" thickTop="1" x14ac:dyDescent="0.25">
      <c r="A27" s="809" t="s">
        <v>501</v>
      </c>
      <c r="B27" s="171"/>
      <c r="C27" s="841"/>
      <c r="D27" s="840"/>
    </row>
    <row r="28" spans="1:4" ht="15.75" x14ac:dyDescent="0.25">
      <c r="A28" s="527">
        <v>430800</v>
      </c>
      <c r="B28" s="182" t="s">
        <v>603</v>
      </c>
      <c r="C28" s="843"/>
      <c r="D28" s="844"/>
    </row>
    <row r="29" spans="1:4" ht="15.75" x14ac:dyDescent="0.25">
      <c r="A29" s="184">
        <v>100</v>
      </c>
      <c r="B29" s="187" t="s">
        <v>547</v>
      </c>
      <c r="C29" s="841"/>
      <c r="D29" s="840"/>
    </row>
    <row r="30" spans="1:4" ht="15.75" x14ac:dyDescent="0.25">
      <c r="A30" s="519">
        <v>200</v>
      </c>
      <c r="B30" s="171" t="s">
        <v>504</v>
      </c>
      <c r="C30" s="845"/>
      <c r="D30" s="453"/>
    </row>
    <row r="31" spans="1:4" ht="15.75" x14ac:dyDescent="0.25">
      <c r="A31" s="184">
        <v>300</v>
      </c>
      <c r="B31" s="187" t="s">
        <v>505</v>
      </c>
      <c r="C31" s="841"/>
      <c r="D31" s="840"/>
    </row>
    <row r="32" spans="1:4" ht="15.75" x14ac:dyDescent="0.25">
      <c r="A32" s="519">
        <v>400</v>
      </c>
      <c r="B32" s="171" t="s">
        <v>548</v>
      </c>
      <c r="C32" s="842"/>
      <c r="D32" s="453"/>
    </row>
    <row r="33" spans="1:4" ht="15.75" x14ac:dyDescent="0.25">
      <c r="A33" s="519">
        <v>500</v>
      </c>
      <c r="B33" s="171" t="s">
        <v>507</v>
      </c>
      <c r="C33" s="842"/>
      <c r="D33" s="453"/>
    </row>
    <row r="34" spans="1:4" ht="15.75" x14ac:dyDescent="0.25">
      <c r="A34" s="519">
        <v>900</v>
      </c>
      <c r="B34" s="171" t="s">
        <v>549</v>
      </c>
      <c r="C34" s="842"/>
      <c r="D34" s="453"/>
    </row>
    <row r="35" spans="1:4" ht="15.75" x14ac:dyDescent="0.25">
      <c r="A35" s="810"/>
      <c r="B35" s="179"/>
      <c r="C35" s="843"/>
      <c r="D35" s="844"/>
    </row>
    <row r="36" spans="1:4" ht="15.75" x14ac:dyDescent="0.25">
      <c r="A36" s="810"/>
      <c r="B36" s="179"/>
      <c r="C36" s="843"/>
      <c r="D36" s="844"/>
    </row>
    <row r="37" spans="1:4" ht="15.75" x14ac:dyDescent="0.25">
      <c r="A37" s="174"/>
      <c r="B37" s="171"/>
      <c r="C37" s="845"/>
      <c r="D37" s="453"/>
    </row>
    <row r="38" spans="1:4" ht="15.75" x14ac:dyDescent="0.25">
      <c r="A38" s="616"/>
      <c r="B38" s="185"/>
      <c r="C38" s="841"/>
      <c r="D38" s="840"/>
    </row>
    <row r="39" spans="1:4" ht="15.75" x14ac:dyDescent="0.25">
      <c r="A39" s="454">
        <v>490000</v>
      </c>
      <c r="B39" s="192" t="s">
        <v>266</v>
      </c>
      <c r="C39" s="842"/>
      <c r="D39" s="453"/>
    </row>
    <row r="40" spans="1:4" ht="15.75" x14ac:dyDescent="0.25">
      <c r="A40" s="189">
        <v>610</v>
      </c>
      <c r="B40" s="187" t="s">
        <v>460</v>
      </c>
      <c r="C40" s="841"/>
      <c r="D40" s="840"/>
    </row>
    <row r="41" spans="1:4" ht="15.75" x14ac:dyDescent="0.25">
      <c r="A41" s="174">
        <v>620</v>
      </c>
      <c r="B41" s="171" t="s">
        <v>461</v>
      </c>
      <c r="C41" s="842"/>
      <c r="D41" s="453"/>
    </row>
    <row r="42" spans="1:4" ht="15.75" x14ac:dyDescent="0.25">
      <c r="A42" s="174">
        <v>630</v>
      </c>
      <c r="B42" s="171" t="s">
        <v>550</v>
      </c>
      <c r="C42" s="842"/>
      <c r="D42" s="453"/>
    </row>
    <row r="43" spans="1:4" ht="15.75" x14ac:dyDescent="0.25">
      <c r="A43" s="616">
        <v>521000</v>
      </c>
      <c r="B43" s="187" t="s">
        <v>551</v>
      </c>
      <c r="C43" s="839"/>
      <c r="D43" s="840"/>
    </row>
    <row r="44" spans="1:4" ht="15.75" x14ac:dyDescent="0.25">
      <c r="A44" s="184"/>
      <c r="B44" s="187" t="s">
        <v>498</v>
      </c>
      <c r="C44" s="841"/>
      <c r="D44" s="840"/>
    </row>
    <row r="45" spans="1:4" ht="15.75" x14ac:dyDescent="0.25">
      <c r="A45" s="174"/>
      <c r="B45" s="171"/>
      <c r="C45" s="842"/>
      <c r="D45" s="453"/>
    </row>
    <row r="46" spans="1:4" ht="15.75" x14ac:dyDescent="0.25">
      <c r="A46" s="811" t="s">
        <v>604</v>
      </c>
      <c r="B46" s="364"/>
      <c r="C46" s="841">
        <f>SUM(C28:C45)</f>
        <v>0</v>
      </c>
      <c r="D46" s="840">
        <f>SUM(D28:D45)</f>
        <v>0</v>
      </c>
    </row>
    <row r="47" spans="1:4" ht="15.75" x14ac:dyDescent="0.25">
      <c r="A47" s="527">
        <v>510400</v>
      </c>
      <c r="B47" s="781" t="s">
        <v>512</v>
      </c>
      <c r="C47" s="848"/>
      <c r="D47" s="844"/>
    </row>
    <row r="48" spans="1:4" ht="15.75" x14ac:dyDescent="0.25">
      <c r="A48" s="189">
        <v>830</v>
      </c>
      <c r="B48" s="187" t="s">
        <v>1138</v>
      </c>
      <c r="C48" s="841"/>
      <c r="D48" s="840"/>
    </row>
    <row r="49" spans="1:7" ht="15.75" x14ac:dyDescent="0.25">
      <c r="A49" s="174"/>
      <c r="B49" s="171"/>
      <c r="C49" s="842"/>
      <c r="D49" s="453"/>
    </row>
    <row r="50" spans="1:7" ht="15.75" x14ac:dyDescent="0.25">
      <c r="A50" s="454">
        <v>239000</v>
      </c>
      <c r="B50" s="171" t="s">
        <v>513</v>
      </c>
      <c r="C50" s="842"/>
      <c r="D50" s="453"/>
    </row>
    <row r="51" spans="1:7" ht="15.75" x14ac:dyDescent="0.25">
      <c r="A51" s="454" t="s">
        <v>605</v>
      </c>
      <c r="B51" s="455"/>
      <c r="C51" s="842">
        <f>SUM(C48:C50)</f>
        <v>0</v>
      </c>
      <c r="D51" s="453">
        <f>SUM(D48:D50)</f>
        <v>0</v>
      </c>
    </row>
    <row r="52" spans="1:7" ht="15.75" x14ac:dyDescent="0.25">
      <c r="A52" s="810"/>
      <c r="B52" s="182" t="s">
        <v>515</v>
      </c>
      <c r="C52" s="843"/>
      <c r="D52" s="844"/>
    </row>
    <row r="53" spans="1:7" ht="15.75" x14ac:dyDescent="0.25">
      <c r="A53" s="616">
        <v>211000</v>
      </c>
      <c r="B53" s="187" t="s">
        <v>554</v>
      </c>
      <c r="C53" s="841"/>
      <c r="D53" s="840"/>
    </row>
    <row r="54" spans="1:7" ht="15.75" x14ac:dyDescent="0.25">
      <c r="A54" s="810"/>
      <c r="B54" s="179" t="s">
        <v>555</v>
      </c>
      <c r="C54" s="848"/>
      <c r="D54" s="844"/>
    </row>
    <row r="55" spans="1:7" ht="15.75" x14ac:dyDescent="0.25">
      <c r="A55" s="454">
        <v>102210</v>
      </c>
      <c r="B55" s="171" t="s">
        <v>556</v>
      </c>
      <c r="C55" s="845"/>
      <c r="D55" s="453"/>
    </row>
    <row r="56" spans="1:7" ht="15.75" x14ac:dyDescent="0.25">
      <c r="A56" s="616">
        <v>102220</v>
      </c>
      <c r="B56" s="187" t="s">
        <v>886</v>
      </c>
      <c r="C56" s="839"/>
      <c r="D56" s="840"/>
    </row>
    <row r="57" spans="1:7" ht="15.75" x14ac:dyDescent="0.25">
      <c r="A57" s="616">
        <v>102230</v>
      </c>
      <c r="B57" s="187" t="s">
        <v>557</v>
      </c>
      <c r="C57" s="839"/>
      <c r="D57" s="840"/>
    </row>
    <row r="58" spans="1:7" ht="15.75" x14ac:dyDescent="0.25">
      <c r="A58" s="616">
        <v>102240</v>
      </c>
      <c r="B58" s="187" t="s">
        <v>584</v>
      </c>
      <c r="C58" s="839"/>
      <c r="D58" s="840"/>
    </row>
    <row r="59" spans="1:7" ht="15.75" x14ac:dyDescent="0.25">
      <c r="A59" s="454" t="s">
        <v>606</v>
      </c>
      <c r="B59" s="171"/>
      <c r="C59" s="845">
        <f>SUM(C53:C58)</f>
        <v>0</v>
      </c>
      <c r="D59" s="453">
        <f>SUM(D53:D58)</f>
        <v>0</v>
      </c>
    </row>
    <row r="60" spans="1:7" ht="16.5" thickBot="1" x14ac:dyDescent="0.3">
      <c r="A60" s="174" t="s">
        <v>607</v>
      </c>
      <c r="B60" s="171"/>
      <c r="C60" s="847">
        <f>SUM(C46+C51+C59)</f>
        <v>0</v>
      </c>
      <c r="D60" s="457">
        <f>SUM(D46+D51+D59)</f>
        <v>0</v>
      </c>
    </row>
    <row r="61" spans="1:7" ht="16.5" thickTop="1" x14ac:dyDescent="0.25">
      <c r="A61" s="358" t="s">
        <v>608</v>
      </c>
      <c r="B61" s="200"/>
      <c r="C61" s="490"/>
      <c r="D61" s="490"/>
    </row>
    <row r="62" spans="1:7" x14ac:dyDescent="0.2">
      <c r="A62" s="812" t="s">
        <v>562</v>
      </c>
      <c r="B62" s="701"/>
      <c r="C62" s="849"/>
      <c r="D62" s="849"/>
      <c r="E62" s="47"/>
      <c r="F62" s="47"/>
      <c r="G62" s="47"/>
    </row>
    <row r="63" spans="1:7" x14ac:dyDescent="0.2">
      <c r="A63" s="812" t="s">
        <v>563</v>
      </c>
      <c r="B63" s="701"/>
      <c r="C63" s="849"/>
      <c r="D63" s="849"/>
      <c r="E63" s="47"/>
      <c r="F63" s="47"/>
      <c r="G63" s="47"/>
    </row>
    <row r="64" spans="1:7" ht="12" customHeight="1" x14ac:dyDescent="0.25">
      <c r="A64" s="395"/>
      <c r="B64" s="459" t="s">
        <v>609</v>
      </c>
      <c r="C64" s="469"/>
      <c r="D64" s="469"/>
    </row>
    <row r="65" spans="1:4" ht="15.75" x14ac:dyDescent="0.25">
      <c r="A65" s="24"/>
      <c r="B65" s="24"/>
      <c r="C65" s="62"/>
      <c r="D65" s="62"/>
    </row>
    <row r="66" spans="1:4" ht="15.75" x14ac:dyDescent="0.25">
      <c r="A66" s="9"/>
      <c r="B66" s="9"/>
      <c r="C66" s="61"/>
      <c r="D66" s="61"/>
    </row>
    <row r="67" spans="1:4" ht="15.75" x14ac:dyDescent="0.25">
      <c r="A67" s="9"/>
      <c r="B67" s="9"/>
      <c r="C67" s="61"/>
      <c r="D67" s="61"/>
    </row>
    <row r="68" spans="1:4" x14ac:dyDescent="0.2">
      <c r="A68" s="10"/>
      <c r="B68" s="10"/>
      <c r="C68" s="63"/>
      <c r="D68" s="63"/>
    </row>
    <row r="69" spans="1:4" x14ac:dyDescent="0.2">
      <c r="A69" s="10"/>
      <c r="B69" s="10"/>
      <c r="C69" s="63"/>
      <c r="D69" s="63"/>
    </row>
    <row r="70" spans="1:4" x14ac:dyDescent="0.2">
      <c r="A70" s="10"/>
      <c r="B70" s="10"/>
      <c r="C70" s="63"/>
      <c r="D70" s="63"/>
    </row>
    <row r="71" spans="1:4" x14ac:dyDescent="0.2">
      <c r="A71" s="10"/>
      <c r="B71" s="10"/>
      <c r="C71" s="63"/>
      <c r="D71" s="63"/>
    </row>
    <row r="72" spans="1:4" x14ac:dyDescent="0.2">
      <c r="A72" s="10"/>
      <c r="B72" s="10"/>
      <c r="C72" s="63"/>
      <c r="D72" s="63"/>
    </row>
    <row r="73" spans="1:4" x14ac:dyDescent="0.2">
      <c r="A73" s="10"/>
      <c r="B73" s="10"/>
      <c r="C73" s="63"/>
      <c r="D73" s="63"/>
    </row>
    <row r="74" spans="1:4" x14ac:dyDescent="0.2">
      <c r="A74" s="10"/>
      <c r="B74" s="10"/>
      <c r="C74" s="63"/>
      <c r="D74" s="63"/>
    </row>
    <row r="75" spans="1:4" x14ac:dyDescent="0.2">
      <c r="A75" s="10"/>
      <c r="B75" s="10"/>
      <c r="C75" s="63"/>
      <c r="D75" s="63"/>
    </row>
    <row r="76" spans="1:4" x14ac:dyDescent="0.2">
      <c r="A76" s="10"/>
      <c r="B76" s="10"/>
      <c r="C76" s="63"/>
      <c r="D76" s="63"/>
    </row>
    <row r="77" spans="1:4" x14ac:dyDescent="0.2">
      <c r="A77" s="10"/>
      <c r="B77" s="10"/>
      <c r="C77" s="63"/>
      <c r="D77" s="63"/>
    </row>
    <row r="78" spans="1:4" x14ac:dyDescent="0.2">
      <c r="A78" s="10"/>
      <c r="B78" s="10"/>
      <c r="C78" s="63"/>
      <c r="D78" s="63"/>
    </row>
    <row r="79" spans="1:4" x14ac:dyDescent="0.2">
      <c r="A79" s="10"/>
      <c r="B79" s="10"/>
      <c r="C79" s="63"/>
      <c r="D79" s="63"/>
    </row>
    <row r="80" spans="1:4" x14ac:dyDescent="0.2">
      <c r="A80" s="10"/>
      <c r="B80" s="10"/>
      <c r="C80" s="63"/>
      <c r="D80" s="63"/>
    </row>
    <row r="81" spans="1:4" x14ac:dyDescent="0.2">
      <c r="A81" s="10"/>
      <c r="B81" s="10"/>
      <c r="C81" s="63"/>
      <c r="D81" s="63"/>
    </row>
    <row r="82" spans="1:4" x14ac:dyDescent="0.2">
      <c r="A82" s="10"/>
      <c r="B82" s="10"/>
      <c r="C82" s="63"/>
      <c r="D82" s="63"/>
    </row>
    <row r="83" spans="1:4" x14ac:dyDescent="0.2">
      <c r="A83" s="10"/>
      <c r="B83" s="10"/>
      <c r="C83" s="63"/>
      <c r="D83" s="63"/>
    </row>
    <row r="84" spans="1:4" x14ac:dyDescent="0.2">
      <c r="A84" s="10"/>
      <c r="B84" s="10"/>
      <c r="C84" s="63"/>
      <c r="D84" s="63"/>
    </row>
    <row r="85" spans="1:4" x14ac:dyDescent="0.2">
      <c r="A85" s="10"/>
      <c r="B85" s="10"/>
      <c r="C85" s="63"/>
      <c r="D85" s="63"/>
    </row>
    <row r="86" spans="1:4" x14ac:dyDescent="0.2">
      <c r="A86" s="10"/>
      <c r="B86" s="10"/>
      <c r="C86" s="63"/>
      <c r="D86" s="63"/>
    </row>
    <row r="87" spans="1:4" x14ac:dyDescent="0.2">
      <c r="A87" s="10"/>
      <c r="B87" s="10"/>
      <c r="C87" s="63"/>
      <c r="D87" s="63"/>
    </row>
    <row r="88" spans="1:4" x14ac:dyDescent="0.2">
      <c r="A88" s="10"/>
      <c r="B88" s="10"/>
      <c r="C88" s="63"/>
      <c r="D88" s="63"/>
    </row>
    <row r="89" spans="1:4" x14ac:dyDescent="0.2">
      <c r="A89" s="10"/>
      <c r="B89" s="10"/>
      <c r="C89" s="63"/>
      <c r="D89" s="63"/>
    </row>
    <row r="90" spans="1:4" x14ac:dyDescent="0.2">
      <c r="A90" s="10"/>
      <c r="B90" s="10"/>
      <c r="C90" s="63"/>
      <c r="D90" s="63"/>
    </row>
    <row r="91" spans="1:4" x14ac:dyDescent="0.2">
      <c r="A91" s="10"/>
      <c r="B91" s="10"/>
      <c r="C91" s="63"/>
      <c r="D91" s="63"/>
    </row>
    <row r="92" spans="1:4" x14ac:dyDescent="0.2">
      <c r="A92" s="10"/>
      <c r="B92" s="10"/>
      <c r="C92" s="63"/>
      <c r="D92" s="63"/>
    </row>
    <row r="93" spans="1:4" x14ac:dyDescent="0.2">
      <c r="A93" s="10"/>
      <c r="B93" s="10"/>
      <c r="C93" s="63"/>
      <c r="D93" s="63"/>
    </row>
    <row r="94" spans="1:4" x14ac:dyDescent="0.2">
      <c r="A94" s="10"/>
      <c r="B94" s="10"/>
      <c r="C94" s="63"/>
      <c r="D94" s="63"/>
    </row>
    <row r="95" spans="1:4" x14ac:dyDescent="0.2">
      <c r="A95" s="10"/>
      <c r="B95" s="10"/>
      <c r="C95" s="63"/>
      <c r="D95" s="63"/>
    </row>
    <row r="96" spans="1:4" x14ac:dyDescent="0.2">
      <c r="A96" s="10"/>
      <c r="B96" s="10"/>
      <c r="C96" s="63"/>
      <c r="D96" s="63"/>
    </row>
    <row r="97" spans="1:4" x14ac:dyDescent="0.2">
      <c r="A97" s="10"/>
      <c r="B97" s="10"/>
      <c r="C97" s="63"/>
      <c r="D97" s="63"/>
    </row>
    <row r="98" spans="1:4" x14ac:dyDescent="0.2">
      <c r="A98" s="10"/>
      <c r="B98" s="10"/>
      <c r="C98" s="63"/>
      <c r="D98" s="63"/>
    </row>
    <row r="99" spans="1:4" x14ac:dyDescent="0.2">
      <c r="A99" s="10"/>
      <c r="B99" s="10"/>
      <c r="C99" s="63"/>
      <c r="D99" s="63"/>
    </row>
    <row r="100" spans="1:4" x14ac:dyDescent="0.2">
      <c r="A100" s="10"/>
      <c r="B100" s="10"/>
      <c r="C100" s="63"/>
      <c r="D100" s="63"/>
    </row>
    <row r="101" spans="1:4" x14ac:dyDescent="0.2">
      <c r="A101" s="10"/>
      <c r="B101" s="10"/>
      <c r="C101" s="63"/>
      <c r="D101" s="63"/>
    </row>
    <row r="102" spans="1:4" x14ac:dyDescent="0.2">
      <c r="A102" s="10"/>
      <c r="B102" s="10"/>
      <c r="C102" s="63"/>
      <c r="D102" s="63"/>
    </row>
    <row r="103" spans="1:4" x14ac:dyDescent="0.2">
      <c r="A103" s="10"/>
      <c r="B103" s="10"/>
      <c r="C103" s="63"/>
      <c r="D103" s="63"/>
    </row>
    <row r="104" spans="1:4" x14ac:dyDescent="0.2">
      <c r="A104" s="10"/>
      <c r="B104" s="10"/>
      <c r="C104" s="63"/>
      <c r="D104" s="63"/>
    </row>
    <row r="105" spans="1:4" x14ac:dyDescent="0.2">
      <c r="A105" s="10"/>
      <c r="B105" s="10"/>
      <c r="C105" s="63"/>
      <c r="D105" s="63"/>
    </row>
    <row r="106" spans="1:4" x14ac:dyDescent="0.2">
      <c r="A106" s="10"/>
      <c r="B106" s="10"/>
      <c r="C106" s="63"/>
      <c r="D106" s="63"/>
    </row>
    <row r="107" spans="1:4" x14ac:dyDescent="0.2">
      <c r="A107" s="10"/>
      <c r="B107" s="10"/>
      <c r="C107" s="63"/>
      <c r="D107" s="63"/>
    </row>
    <row r="108" spans="1:4" x14ac:dyDescent="0.2">
      <c r="A108" s="10"/>
      <c r="B108" s="10"/>
      <c r="C108" s="63"/>
      <c r="D108" s="63"/>
    </row>
    <row r="109" spans="1:4" x14ac:dyDescent="0.2">
      <c r="A109" s="10"/>
      <c r="B109" s="10"/>
      <c r="C109" s="63"/>
      <c r="D109" s="63"/>
    </row>
    <row r="110" spans="1:4" x14ac:dyDescent="0.2">
      <c r="A110" s="10"/>
      <c r="B110" s="10"/>
      <c r="C110" s="63"/>
      <c r="D110" s="63"/>
    </row>
    <row r="111" spans="1:4" x14ac:dyDescent="0.2">
      <c r="A111" s="10"/>
      <c r="B111" s="10"/>
      <c r="C111" s="63"/>
      <c r="D111" s="63"/>
    </row>
    <row r="112" spans="1:4" x14ac:dyDescent="0.2">
      <c r="A112" s="10"/>
      <c r="B112" s="10"/>
      <c r="C112" s="63"/>
      <c r="D112" s="63"/>
    </row>
    <row r="113" spans="1:4" x14ac:dyDescent="0.2">
      <c r="A113" s="10"/>
      <c r="B113" s="10"/>
      <c r="C113" s="63"/>
      <c r="D113" s="63"/>
    </row>
    <row r="114" spans="1:4" x14ac:dyDescent="0.2">
      <c r="A114" s="10"/>
      <c r="B114" s="10"/>
      <c r="C114" s="63"/>
      <c r="D114" s="63"/>
    </row>
    <row r="115" spans="1:4" x14ac:dyDescent="0.2">
      <c r="A115" s="10"/>
      <c r="B115" s="10"/>
      <c r="C115" s="63"/>
      <c r="D115" s="63"/>
    </row>
    <row r="116" spans="1:4" x14ac:dyDescent="0.2">
      <c r="A116" s="10"/>
      <c r="B116" s="10"/>
      <c r="C116" s="63"/>
      <c r="D116" s="63"/>
    </row>
    <row r="117" spans="1:4" x14ac:dyDescent="0.2">
      <c r="A117" s="10"/>
      <c r="B117" s="10"/>
      <c r="C117" s="63"/>
      <c r="D117" s="63"/>
    </row>
    <row r="118" spans="1:4" x14ac:dyDescent="0.2">
      <c r="A118" s="10"/>
      <c r="B118" s="10"/>
      <c r="C118" s="63"/>
      <c r="D118" s="63"/>
    </row>
    <row r="119" spans="1:4" x14ac:dyDescent="0.2">
      <c r="A119" s="10"/>
      <c r="B119" s="10"/>
      <c r="C119" s="63"/>
      <c r="D119" s="63"/>
    </row>
    <row r="120" spans="1:4" x14ac:dyDescent="0.2">
      <c r="A120" s="10"/>
      <c r="B120" s="10"/>
      <c r="C120" s="63"/>
      <c r="D120" s="63"/>
    </row>
    <row r="121" spans="1:4" x14ac:dyDescent="0.2">
      <c r="A121" s="10"/>
      <c r="B121" s="10"/>
      <c r="C121" s="63"/>
      <c r="D121" s="63"/>
    </row>
    <row r="122" spans="1:4" x14ac:dyDescent="0.2">
      <c r="A122" s="10"/>
      <c r="B122" s="10"/>
      <c r="C122" s="63"/>
      <c r="D122" s="63"/>
    </row>
    <row r="123" spans="1:4" x14ac:dyDescent="0.2">
      <c r="A123" s="10"/>
      <c r="B123" s="10"/>
      <c r="C123" s="63"/>
      <c r="D123" s="63"/>
    </row>
    <row r="124" spans="1:4" x14ac:dyDescent="0.2">
      <c r="A124" s="10"/>
      <c r="B124" s="10"/>
      <c r="C124" s="63"/>
      <c r="D124" s="63"/>
    </row>
    <row r="125" spans="1:4" x14ac:dyDescent="0.2">
      <c r="A125" s="10"/>
      <c r="B125" s="10"/>
      <c r="C125" s="63"/>
      <c r="D125" s="63"/>
    </row>
    <row r="126" spans="1:4" x14ac:dyDescent="0.2">
      <c r="A126" s="10"/>
      <c r="B126" s="10"/>
      <c r="C126" s="63"/>
      <c r="D126" s="63"/>
    </row>
    <row r="127" spans="1:4" x14ac:dyDescent="0.2">
      <c r="A127" s="10"/>
      <c r="B127" s="10"/>
      <c r="C127" s="63"/>
      <c r="D127" s="63"/>
    </row>
    <row r="128" spans="1:4" x14ac:dyDescent="0.2">
      <c r="A128" s="10"/>
      <c r="B128" s="10"/>
      <c r="C128" s="63"/>
      <c r="D128" s="63"/>
    </row>
    <row r="129" spans="1:4" x14ac:dyDescent="0.2">
      <c r="A129" s="10"/>
      <c r="B129" s="10"/>
      <c r="C129" s="63"/>
      <c r="D129" s="63"/>
    </row>
    <row r="130" spans="1:4" x14ac:dyDescent="0.2">
      <c r="A130" s="10"/>
      <c r="B130" s="10"/>
      <c r="C130" s="63"/>
      <c r="D130" s="63"/>
    </row>
    <row r="131" spans="1:4" x14ac:dyDescent="0.2">
      <c r="A131" s="10"/>
      <c r="B131" s="10"/>
      <c r="C131" s="63"/>
      <c r="D131" s="63"/>
    </row>
    <row r="132" spans="1:4" x14ac:dyDescent="0.2">
      <c r="A132" s="10"/>
      <c r="B132" s="10"/>
      <c r="C132" s="63"/>
      <c r="D132" s="63"/>
    </row>
    <row r="133" spans="1:4" x14ac:dyDescent="0.2">
      <c r="A133" s="10"/>
      <c r="B133" s="10"/>
      <c r="C133" s="63"/>
      <c r="D133" s="63"/>
    </row>
    <row r="134" spans="1:4" x14ac:dyDescent="0.2">
      <c r="A134" s="10"/>
      <c r="B134" s="10"/>
      <c r="C134" s="63"/>
      <c r="D134" s="63"/>
    </row>
    <row r="135" spans="1:4" x14ac:dyDescent="0.2">
      <c r="A135" s="10"/>
      <c r="B135" s="10"/>
      <c r="C135" s="63"/>
      <c r="D135" s="63"/>
    </row>
    <row r="136" spans="1:4" x14ac:dyDescent="0.2">
      <c r="A136" s="10"/>
      <c r="B136" s="10"/>
      <c r="C136" s="63"/>
      <c r="D136" s="63"/>
    </row>
    <row r="137" spans="1:4" x14ac:dyDescent="0.2">
      <c r="A137" s="10"/>
      <c r="B137" s="10"/>
      <c r="C137" s="63"/>
      <c r="D137" s="63"/>
    </row>
    <row r="138" spans="1:4" x14ac:dyDescent="0.2">
      <c r="A138" s="10"/>
      <c r="B138" s="10"/>
      <c r="C138" s="63"/>
      <c r="D138" s="63"/>
    </row>
    <row r="139" spans="1:4" x14ac:dyDescent="0.2">
      <c r="A139" s="10"/>
      <c r="B139" s="10"/>
      <c r="C139" s="63"/>
      <c r="D139" s="63"/>
    </row>
    <row r="140" spans="1:4" x14ac:dyDescent="0.2">
      <c r="A140" s="10"/>
      <c r="B140" s="10"/>
      <c r="C140" s="63"/>
      <c r="D140" s="63"/>
    </row>
    <row r="141" spans="1:4" x14ac:dyDescent="0.2">
      <c r="A141" s="10"/>
      <c r="B141" s="10"/>
      <c r="C141" s="63"/>
      <c r="D141" s="63"/>
    </row>
    <row r="142" spans="1:4" x14ac:dyDescent="0.2">
      <c r="A142" s="10"/>
      <c r="B142" s="10"/>
      <c r="C142" s="63"/>
      <c r="D142" s="63"/>
    </row>
    <row r="143" spans="1:4" x14ac:dyDescent="0.2">
      <c r="A143" s="10"/>
      <c r="B143" s="10"/>
      <c r="C143" s="63"/>
      <c r="D143" s="63"/>
    </row>
    <row r="144" spans="1:4" x14ac:dyDescent="0.2">
      <c r="A144" s="10"/>
      <c r="B144" s="10"/>
      <c r="C144" s="63"/>
      <c r="D144" s="63"/>
    </row>
    <row r="145" spans="1:4" x14ac:dyDescent="0.2">
      <c r="A145" s="10"/>
      <c r="B145" s="10"/>
      <c r="C145" s="63"/>
      <c r="D145" s="63"/>
    </row>
    <row r="146" spans="1:4" x14ac:dyDescent="0.2">
      <c r="A146" s="10"/>
      <c r="B146" s="10"/>
      <c r="C146" s="63"/>
      <c r="D146" s="63"/>
    </row>
    <row r="147" spans="1:4" x14ac:dyDescent="0.2">
      <c r="A147" s="10"/>
      <c r="B147" s="10"/>
      <c r="C147" s="63"/>
      <c r="D147" s="63"/>
    </row>
    <row r="148" spans="1:4" x14ac:dyDescent="0.2">
      <c r="A148" s="10"/>
      <c r="B148" s="10"/>
      <c r="C148" s="63"/>
      <c r="D148" s="63"/>
    </row>
    <row r="149" spans="1:4" x14ac:dyDescent="0.2">
      <c r="A149" s="10"/>
      <c r="B149" s="10"/>
      <c r="C149" s="63"/>
      <c r="D149" s="63"/>
    </row>
    <row r="150" spans="1:4" x14ac:dyDescent="0.2">
      <c r="A150" s="10"/>
      <c r="B150" s="10"/>
      <c r="C150" s="63"/>
      <c r="D150" s="63"/>
    </row>
    <row r="151" spans="1:4" x14ac:dyDescent="0.2">
      <c r="A151" s="10"/>
      <c r="B151" s="10"/>
      <c r="C151" s="63"/>
      <c r="D151" s="63"/>
    </row>
    <row r="152" spans="1:4" x14ac:dyDescent="0.2">
      <c r="A152" s="10"/>
      <c r="B152" s="10"/>
      <c r="C152" s="63"/>
      <c r="D152" s="63"/>
    </row>
    <row r="153" spans="1:4" x14ac:dyDescent="0.2">
      <c r="A153" s="10"/>
      <c r="B153" s="10"/>
      <c r="C153" s="63"/>
      <c r="D153" s="63"/>
    </row>
    <row r="154" spans="1:4" x14ac:dyDescent="0.2">
      <c r="A154" s="10"/>
      <c r="B154" s="10"/>
      <c r="C154" s="63"/>
      <c r="D154" s="63"/>
    </row>
    <row r="155" spans="1:4" x14ac:dyDescent="0.2">
      <c r="A155" s="10"/>
      <c r="B155" s="10"/>
      <c r="C155" s="63"/>
      <c r="D155" s="63"/>
    </row>
    <row r="156" spans="1:4" x14ac:dyDescent="0.2">
      <c r="A156" s="10"/>
      <c r="B156" s="10"/>
      <c r="C156" s="63"/>
      <c r="D156" s="63"/>
    </row>
    <row r="157" spans="1:4" x14ac:dyDescent="0.2">
      <c r="A157" s="10"/>
      <c r="B157" s="10"/>
      <c r="C157" s="63"/>
      <c r="D157" s="63"/>
    </row>
    <row r="158" spans="1:4" x14ac:dyDescent="0.2">
      <c r="A158" s="10"/>
      <c r="B158" s="10"/>
      <c r="C158" s="63"/>
      <c r="D158" s="63"/>
    </row>
    <row r="159" spans="1:4" x14ac:dyDescent="0.2">
      <c r="A159" s="10"/>
      <c r="B159" s="10"/>
      <c r="C159" s="63"/>
      <c r="D159" s="63"/>
    </row>
    <row r="160" spans="1:4" x14ac:dyDescent="0.2">
      <c r="A160" s="10"/>
      <c r="B160" s="10"/>
      <c r="C160" s="63"/>
      <c r="D160" s="63"/>
    </row>
    <row r="161" spans="1:4" x14ac:dyDescent="0.2">
      <c r="A161" s="10"/>
      <c r="B161" s="10"/>
      <c r="C161" s="63"/>
      <c r="D161" s="63"/>
    </row>
    <row r="162" spans="1:4" x14ac:dyDescent="0.2">
      <c r="A162" s="10"/>
      <c r="B162" s="10"/>
      <c r="C162" s="63"/>
      <c r="D162" s="63"/>
    </row>
    <row r="163" spans="1:4" x14ac:dyDescent="0.2">
      <c r="A163" s="10"/>
      <c r="B163" s="10"/>
      <c r="C163" s="63"/>
      <c r="D163" s="63"/>
    </row>
    <row r="164" spans="1:4" x14ac:dyDescent="0.2">
      <c r="A164" s="10"/>
      <c r="B164" s="10"/>
      <c r="C164" s="63"/>
      <c r="D164" s="63"/>
    </row>
    <row r="165" spans="1:4" x14ac:dyDescent="0.2">
      <c r="A165" s="10"/>
      <c r="B165" s="10"/>
      <c r="C165" s="63"/>
      <c r="D165" s="63"/>
    </row>
    <row r="166" spans="1:4" x14ac:dyDescent="0.2">
      <c r="A166" s="10"/>
      <c r="B166" s="10"/>
      <c r="C166" s="63"/>
      <c r="D166" s="63"/>
    </row>
    <row r="167" spans="1:4" x14ac:dyDescent="0.2">
      <c r="A167" s="10"/>
      <c r="B167" s="10"/>
      <c r="C167" s="63"/>
      <c r="D167" s="63"/>
    </row>
    <row r="168" spans="1:4" x14ac:dyDescent="0.2">
      <c r="A168" s="10"/>
      <c r="B168" s="10"/>
      <c r="C168" s="63"/>
      <c r="D168" s="63"/>
    </row>
    <row r="169" spans="1:4" x14ac:dyDescent="0.2">
      <c r="A169" s="10"/>
      <c r="B169" s="10"/>
      <c r="C169" s="63"/>
      <c r="D169" s="63"/>
    </row>
    <row r="170" spans="1:4" x14ac:dyDescent="0.2">
      <c r="A170" s="10"/>
      <c r="B170" s="10"/>
      <c r="C170" s="63"/>
      <c r="D170" s="63"/>
    </row>
    <row r="171" spans="1:4" x14ac:dyDescent="0.2">
      <c r="A171" s="10"/>
      <c r="B171" s="10"/>
      <c r="C171" s="63"/>
      <c r="D171" s="63"/>
    </row>
    <row r="172" spans="1:4" x14ac:dyDescent="0.2">
      <c r="A172" s="10"/>
      <c r="B172" s="10"/>
      <c r="C172" s="63"/>
      <c r="D172" s="63"/>
    </row>
  </sheetData>
  <phoneticPr fontId="0" type="noConversion"/>
  <pageMargins left="0.5" right="0.5" top="0" bottom="0" header="0.5" footer="0.5"/>
  <pageSetup paperSize="5" scale="95" orientation="portrait"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D170"/>
  <sheetViews>
    <sheetView showGridLines="0" zoomScaleNormal="100" workbookViewId="0">
      <pane xSplit="2" ySplit="7" topLeftCell="C41" activePane="bottomRight" state="frozen"/>
      <selection pane="topRight" activeCell="C1" sqref="C1"/>
      <selection pane="bottomLeft" activeCell="A8" sqref="A8"/>
      <selection pane="bottomRight" activeCell="B46" sqref="B46"/>
    </sheetView>
  </sheetViews>
  <sheetFormatPr defaultColWidth="6.77734375" defaultRowHeight="15" x14ac:dyDescent="0.2"/>
  <cols>
    <col min="1" max="1" width="12.21875" customWidth="1"/>
    <col min="2" max="2" width="35.5546875" customWidth="1"/>
    <col min="3" max="3" width="15.77734375" style="64" customWidth="1"/>
    <col min="4" max="4" width="16.6640625" style="64" customWidth="1"/>
  </cols>
  <sheetData>
    <row r="1" spans="1:4" ht="16.5" thickBot="1" x14ac:dyDescent="0.3">
      <c r="A1" s="200"/>
      <c r="B1" s="200"/>
      <c r="C1" s="490"/>
      <c r="D1" s="490"/>
    </row>
    <row r="2" spans="1:4" ht="25.5" customHeight="1" thickBot="1" x14ac:dyDescent="0.3">
      <c r="A2" s="813"/>
      <c r="B2" s="783" t="s">
        <v>484</v>
      </c>
      <c r="C2" s="826"/>
      <c r="D2" s="827"/>
    </row>
    <row r="3" spans="1:4" ht="15.75" x14ac:dyDescent="0.25">
      <c r="A3" s="786" t="s">
        <v>144</v>
      </c>
      <c r="B3" s="850" t="s">
        <v>610</v>
      </c>
      <c r="C3" s="851" t="str">
        <f>'Page 43-Solid Wste'!C3</f>
        <v xml:space="preserve">City/Town/County of _____                                                                          </v>
      </c>
      <c r="D3" s="827"/>
    </row>
    <row r="4" spans="1:4" ht="15.75" x14ac:dyDescent="0.25">
      <c r="A4" s="790" t="s">
        <v>146</v>
      </c>
      <c r="B4" s="579" t="s">
        <v>611</v>
      </c>
      <c r="C4" s="852" t="str">
        <f>'Page 43-Solid Wste'!C4</f>
        <v>Fiscal Year ended June 30, 2025</v>
      </c>
      <c r="D4" s="853"/>
    </row>
    <row r="5" spans="1:4" ht="16.5" thickBot="1" x14ac:dyDescent="0.3">
      <c r="A5" s="794" t="s">
        <v>149</v>
      </c>
      <c r="B5" s="854" t="s">
        <v>612</v>
      </c>
      <c r="C5" s="832"/>
      <c r="D5" s="833"/>
    </row>
    <row r="6" spans="1:4" ht="31.9" customHeight="1" x14ac:dyDescent="0.25">
      <c r="A6" s="158" t="s">
        <v>526</v>
      </c>
      <c r="B6" s="159" t="s">
        <v>156</v>
      </c>
      <c r="C6" s="160" t="s">
        <v>41</v>
      </c>
      <c r="D6" s="855" t="s">
        <v>620</v>
      </c>
    </row>
    <row r="7" spans="1:4" ht="15.75" x14ac:dyDescent="0.25">
      <c r="A7" s="800" t="s">
        <v>473</v>
      </c>
      <c r="B7" s="801"/>
      <c r="C7" s="835"/>
      <c r="D7" s="856"/>
    </row>
    <row r="8" spans="1:4" ht="15.75" x14ac:dyDescent="0.25">
      <c r="A8" s="804"/>
      <c r="B8" s="801" t="s">
        <v>435</v>
      </c>
      <c r="C8" s="837"/>
      <c r="D8" s="442"/>
    </row>
    <row r="9" spans="1:4" ht="15.75" x14ac:dyDescent="0.25">
      <c r="A9" s="184"/>
      <c r="B9" s="167"/>
      <c r="C9" s="839"/>
      <c r="D9" s="449"/>
    </row>
    <row r="10" spans="1:4" ht="15.75" x14ac:dyDescent="0.25">
      <c r="A10" s="184"/>
      <c r="B10" s="187"/>
      <c r="C10" s="841"/>
      <c r="D10" s="449"/>
    </row>
    <row r="11" spans="1:4" ht="15.75" x14ac:dyDescent="0.25">
      <c r="A11" s="184"/>
      <c r="B11" s="187"/>
      <c r="C11" s="841"/>
      <c r="D11" s="449"/>
    </row>
    <row r="12" spans="1:4" ht="15.75" x14ac:dyDescent="0.25">
      <c r="A12" s="184"/>
      <c r="B12" s="187"/>
      <c r="C12" s="841"/>
      <c r="D12" s="449"/>
    </row>
    <row r="13" spans="1:4" ht="15.75" x14ac:dyDescent="0.25">
      <c r="A13" s="184"/>
      <c r="B13" s="187"/>
      <c r="C13" s="841"/>
      <c r="D13" s="449"/>
    </row>
    <row r="14" spans="1:4" ht="15.75" x14ac:dyDescent="0.25">
      <c r="A14" s="184"/>
      <c r="B14" s="187"/>
      <c r="C14" s="841"/>
      <c r="D14" s="449"/>
    </row>
    <row r="15" spans="1:4" ht="15.75" x14ac:dyDescent="0.25">
      <c r="A15" s="184"/>
      <c r="B15" s="187"/>
      <c r="C15" s="841"/>
      <c r="D15" s="449"/>
    </row>
    <row r="16" spans="1:4" ht="15.75" x14ac:dyDescent="0.25">
      <c r="A16" s="189"/>
      <c r="B16" s="187"/>
      <c r="C16" s="841"/>
      <c r="D16" s="449"/>
    </row>
    <row r="17" spans="1:4" ht="15.75" x14ac:dyDescent="0.25">
      <c r="A17" s="189"/>
      <c r="B17" s="187"/>
      <c r="C17" s="841"/>
      <c r="D17" s="449"/>
    </row>
    <row r="18" spans="1:4" ht="15.75" x14ac:dyDescent="0.25">
      <c r="A18" s="616">
        <v>371000</v>
      </c>
      <c r="B18" s="187" t="s">
        <v>542</v>
      </c>
      <c r="C18" s="841"/>
      <c r="D18" s="449"/>
    </row>
    <row r="19" spans="1:4" ht="15.75" x14ac:dyDescent="0.25">
      <c r="A19" s="189"/>
      <c r="B19" s="187"/>
      <c r="C19" s="841"/>
      <c r="D19" s="449"/>
    </row>
    <row r="20" spans="1:4" ht="15.75" x14ac:dyDescent="0.25">
      <c r="A20" s="174"/>
      <c r="B20" s="171"/>
      <c r="C20" s="842"/>
      <c r="D20" s="857"/>
    </row>
    <row r="21" spans="1:4" ht="15.75" x14ac:dyDescent="0.25">
      <c r="A21" s="454">
        <v>383000</v>
      </c>
      <c r="B21" s="171" t="s">
        <v>543</v>
      </c>
      <c r="C21" s="843"/>
      <c r="D21" s="858"/>
    </row>
    <row r="22" spans="1:4" ht="15.75" x14ac:dyDescent="0.25">
      <c r="A22" s="527"/>
      <c r="B22" s="179" t="s">
        <v>544</v>
      </c>
      <c r="C22" s="848"/>
      <c r="D22" s="858"/>
    </row>
    <row r="23" spans="1:4" ht="15.75" x14ac:dyDescent="0.25">
      <c r="A23" s="600"/>
      <c r="B23" s="774"/>
      <c r="C23" s="846"/>
      <c r="D23" s="442"/>
    </row>
    <row r="24" spans="1:4" ht="15.75" x14ac:dyDescent="0.25">
      <c r="A24" s="519"/>
      <c r="B24" s="171"/>
      <c r="C24" s="845"/>
      <c r="D24" s="857"/>
    </row>
    <row r="25" spans="1:4" ht="15.75" x14ac:dyDescent="0.25">
      <c r="A25" s="174"/>
      <c r="B25" s="171"/>
      <c r="C25" s="842"/>
      <c r="D25" s="857"/>
    </row>
    <row r="26" spans="1:4" ht="16.5" thickBot="1" x14ac:dyDescent="0.3">
      <c r="A26" s="808" t="s">
        <v>613</v>
      </c>
      <c r="B26" s="171"/>
      <c r="C26" s="847">
        <f>SUM(C9:C25)</f>
        <v>0</v>
      </c>
      <c r="D26" s="457">
        <f>SUM(D9:D25)</f>
        <v>0</v>
      </c>
    </row>
    <row r="27" spans="1:4" ht="16.5" thickTop="1" x14ac:dyDescent="0.25">
      <c r="A27" s="859" t="s">
        <v>501</v>
      </c>
      <c r="B27" s="860"/>
      <c r="C27" s="861"/>
      <c r="D27" s="442"/>
    </row>
    <row r="28" spans="1:4" ht="15.75" x14ac:dyDescent="0.25">
      <c r="A28" s="616"/>
      <c r="B28" s="774" t="s">
        <v>614</v>
      </c>
      <c r="C28" s="841"/>
      <c r="D28" s="449"/>
    </row>
    <row r="29" spans="1:4" ht="15.75" x14ac:dyDescent="0.25">
      <c r="A29" s="519"/>
      <c r="B29" s="171"/>
      <c r="C29" s="842"/>
      <c r="D29" s="857"/>
    </row>
    <row r="30" spans="1:4" ht="15.75" x14ac:dyDescent="0.25">
      <c r="A30" s="519"/>
      <c r="B30" s="171"/>
      <c r="C30" s="845"/>
      <c r="D30" s="857"/>
    </row>
    <row r="31" spans="1:4" ht="15.75" x14ac:dyDescent="0.25">
      <c r="A31" s="184"/>
      <c r="B31" s="187"/>
      <c r="C31" s="841"/>
      <c r="D31" s="449"/>
    </row>
    <row r="32" spans="1:4" ht="15.75" x14ac:dyDescent="0.25">
      <c r="A32" s="519"/>
      <c r="B32" s="171"/>
      <c r="C32" s="842"/>
      <c r="D32" s="857"/>
    </row>
    <row r="33" spans="1:4" ht="15.75" x14ac:dyDescent="0.25">
      <c r="A33" s="519"/>
      <c r="B33" s="171"/>
      <c r="C33" s="842"/>
      <c r="D33" s="857"/>
    </row>
    <row r="34" spans="1:4" ht="15.75" x14ac:dyDescent="0.25">
      <c r="A34" s="519"/>
      <c r="B34" s="171"/>
      <c r="C34" s="842"/>
      <c r="D34" s="857"/>
    </row>
    <row r="35" spans="1:4" ht="15.75" x14ac:dyDescent="0.25">
      <c r="A35" s="810"/>
      <c r="B35" s="179"/>
      <c r="C35" s="843"/>
      <c r="D35" s="858"/>
    </row>
    <row r="36" spans="1:4" ht="15.75" x14ac:dyDescent="0.25">
      <c r="A36" s="616"/>
      <c r="B36" s="185"/>
      <c r="C36" s="841"/>
      <c r="D36" s="449"/>
    </row>
    <row r="37" spans="1:4" ht="15.75" x14ac:dyDescent="0.25">
      <c r="A37" s="527">
        <v>490000</v>
      </c>
      <c r="B37" s="182" t="s">
        <v>266</v>
      </c>
      <c r="C37" s="843"/>
      <c r="D37" s="858"/>
    </row>
    <row r="38" spans="1:4" ht="15.75" x14ac:dyDescent="0.25">
      <c r="A38" s="189">
        <v>610</v>
      </c>
      <c r="B38" s="187" t="s">
        <v>460</v>
      </c>
      <c r="C38" s="841"/>
      <c r="D38" s="449"/>
    </row>
    <row r="39" spans="1:4" ht="15.75" x14ac:dyDescent="0.25">
      <c r="A39" s="174">
        <v>620</v>
      </c>
      <c r="B39" s="171" t="s">
        <v>461</v>
      </c>
      <c r="C39" s="842"/>
      <c r="D39" s="857"/>
    </row>
    <row r="40" spans="1:4" ht="15.75" x14ac:dyDescent="0.25">
      <c r="A40" s="174">
        <v>630</v>
      </c>
      <c r="B40" s="171" t="s">
        <v>550</v>
      </c>
      <c r="C40" s="842"/>
      <c r="D40" s="857"/>
    </row>
    <row r="41" spans="1:4" ht="15.75" x14ac:dyDescent="0.25">
      <c r="A41" s="616">
        <v>521000</v>
      </c>
      <c r="B41" s="187" t="s">
        <v>551</v>
      </c>
      <c r="C41" s="839"/>
      <c r="D41" s="449"/>
    </row>
    <row r="42" spans="1:4" ht="15.75" x14ac:dyDescent="0.25">
      <c r="A42" s="184"/>
      <c r="B42" s="187" t="s">
        <v>498</v>
      </c>
      <c r="C42" s="841"/>
      <c r="D42" s="449"/>
    </row>
    <row r="43" spans="1:4" ht="15.75" x14ac:dyDescent="0.25">
      <c r="A43" s="174"/>
      <c r="B43" s="171"/>
      <c r="C43" s="842"/>
      <c r="D43" s="857"/>
    </row>
    <row r="44" spans="1:4" ht="15.75" x14ac:dyDescent="0.25">
      <c r="A44" s="811" t="s">
        <v>615</v>
      </c>
      <c r="B44" s="187"/>
      <c r="C44" s="841">
        <f>SUM(C28:C43)</f>
        <v>0</v>
      </c>
      <c r="D44" s="449">
        <f>SUM(D28:D43)</f>
        <v>0</v>
      </c>
    </row>
    <row r="45" spans="1:4" ht="15.75" x14ac:dyDescent="0.25">
      <c r="A45" s="527">
        <v>510400</v>
      </c>
      <c r="B45" s="781" t="s">
        <v>512</v>
      </c>
      <c r="C45" s="848"/>
      <c r="D45" s="858"/>
    </row>
    <row r="46" spans="1:4" ht="15.75" x14ac:dyDescent="0.25">
      <c r="A46" s="189">
        <v>830</v>
      </c>
      <c r="B46" s="187" t="s">
        <v>1138</v>
      </c>
      <c r="C46" s="841"/>
      <c r="D46" s="449"/>
    </row>
    <row r="47" spans="1:4" ht="15.75" x14ac:dyDescent="0.25">
      <c r="A47" s="174"/>
      <c r="B47" s="171"/>
      <c r="C47" s="842"/>
      <c r="D47" s="857"/>
    </row>
    <row r="48" spans="1:4" ht="15.75" x14ac:dyDescent="0.25">
      <c r="A48" s="454">
        <v>239000</v>
      </c>
      <c r="B48" s="171" t="s">
        <v>513</v>
      </c>
      <c r="C48" s="842"/>
      <c r="D48" s="857"/>
    </row>
    <row r="49" spans="1:4" ht="15.75" x14ac:dyDescent="0.25">
      <c r="A49" s="454" t="s">
        <v>616</v>
      </c>
      <c r="B49" s="455"/>
      <c r="C49" s="842">
        <f>SUM(C46:C48)</f>
        <v>0</v>
      </c>
      <c r="D49" s="857">
        <f>SUM(D46:D48)</f>
        <v>0</v>
      </c>
    </row>
    <row r="50" spans="1:4" ht="15.75" x14ac:dyDescent="0.25">
      <c r="A50" s="810"/>
      <c r="B50" s="182" t="s">
        <v>515</v>
      </c>
      <c r="C50" s="843"/>
      <c r="D50" s="858"/>
    </row>
    <row r="51" spans="1:4" ht="15.75" x14ac:dyDescent="0.25">
      <c r="A51" s="616">
        <v>211000</v>
      </c>
      <c r="B51" s="187" t="s">
        <v>554</v>
      </c>
      <c r="C51" s="841"/>
      <c r="D51" s="449"/>
    </row>
    <row r="52" spans="1:4" ht="15.75" x14ac:dyDescent="0.25">
      <c r="A52" s="810"/>
      <c r="B52" s="179" t="s">
        <v>555</v>
      </c>
      <c r="C52" s="848"/>
      <c r="D52" s="858"/>
    </row>
    <row r="53" spans="1:4" ht="15.75" x14ac:dyDescent="0.25">
      <c r="A53" s="454">
        <v>102210</v>
      </c>
      <c r="B53" s="171" t="s">
        <v>556</v>
      </c>
      <c r="C53" s="845"/>
      <c r="D53" s="453"/>
    </row>
    <row r="54" spans="1:4" ht="15.75" x14ac:dyDescent="0.25">
      <c r="A54" s="616">
        <v>102220</v>
      </c>
      <c r="B54" s="187" t="s">
        <v>886</v>
      </c>
      <c r="C54" s="839"/>
      <c r="D54" s="840"/>
    </row>
    <row r="55" spans="1:4" ht="15.75" x14ac:dyDescent="0.25">
      <c r="A55" s="616">
        <v>102230</v>
      </c>
      <c r="B55" s="187" t="s">
        <v>557</v>
      </c>
      <c r="C55" s="839"/>
      <c r="D55" s="840"/>
    </row>
    <row r="56" spans="1:4" ht="15.75" x14ac:dyDescent="0.25">
      <c r="A56" s="616">
        <v>102240</v>
      </c>
      <c r="B56" s="187" t="s">
        <v>584</v>
      </c>
      <c r="C56" s="839"/>
      <c r="D56" s="840"/>
    </row>
    <row r="57" spans="1:4" ht="15.75" x14ac:dyDescent="0.25">
      <c r="A57" s="454" t="s">
        <v>617</v>
      </c>
      <c r="B57" s="171"/>
      <c r="C57" s="845">
        <f>SUM(C51:C56)</f>
        <v>0</v>
      </c>
      <c r="D57" s="453">
        <f>SUM(D51:D56)</f>
        <v>0</v>
      </c>
    </row>
    <row r="58" spans="1:4" ht="16.5" thickBot="1" x14ac:dyDescent="0.3">
      <c r="A58" s="174" t="s">
        <v>618</v>
      </c>
      <c r="B58" s="171"/>
      <c r="C58" s="847">
        <f>SUM(C44+C49+C57)</f>
        <v>0</v>
      </c>
      <c r="D58" s="457">
        <f>SUM(D44+D49+D57)</f>
        <v>0</v>
      </c>
    </row>
    <row r="59" spans="1:4" ht="14.1" customHeight="1" thickTop="1" x14ac:dyDescent="0.25">
      <c r="A59" s="701" t="s">
        <v>482</v>
      </c>
      <c r="B59" s="200"/>
      <c r="C59" s="490"/>
      <c r="D59" s="490"/>
    </row>
    <row r="60" spans="1:4" ht="14.1" customHeight="1" x14ac:dyDescent="0.25">
      <c r="A60" s="701" t="s">
        <v>483</v>
      </c>
      <c r="B60" s="200"/>
      <c r="C60" s="490"/>
      <c r="D60" s="490"/>
    </row>
    <row r="61" spans="1:4" ht="11.25" customHeight="1" x14ac:dyDescent="0.25">
      <c r="A61" s="358"/>
      <c r="B61" s="200"/>
      <c r="C61" s="490"/>
      <c r="D61" s="490"/>
    </row>
    <row r="62" spans="1:4" ht="15.75" x14ac:dyDescent="0.25">
      <c r="A62" s="395"/>
      <c r="B62" s="459" t="s">
        <v>619</v>
      </c>
      <c r="C62" s="469"/>
      <c r="D62" s="469"/>
    </row>
    <row r="63" spans="1:4" ht="15.75" x14ac:dyDescent="0.25">
      <c r="A63" s="24"/>
      <c r="B63" s="24"/>
      <c r="C63" s="62"/>
      <c r="D63" s="62"/>
    </row>
    <row r="64" spans="1:4" ht="15.75" x14ac:dyDescent="0.25">
      <c r="A64" s="9"/>
      <c r="B64" s="9"/>
      <c r="C64" s="61"/>
      <c r="D64" s="61"/>
    </row>
    <row r="65" spans="1:4" ht="15.75" x14ac:dyDescent="0.25">
      <c r="A65" s="9"/>
      <c r="B65" s="9"/>
      <c r="C65" s="61"/>
      <c r="D65" s="61"/>
    </row>
    <row r="66" spans="1:4" x14ac:dyDescent="0.2">
      <c r="A66" s="10"/>
      <c r="B66" s="10"/>
      <c r="C66" s="63"/>
      <c r="D66" s="63"/>
    </row>
    <row r="67" spans="1:4" x14ac:dyDescent="0.2">
      <c r="A67" s="10"/>
      <c r="B67" s="10"/>
      <c r="C67" s="63"/>
      <c r="D67" s="63"/>
    </row>
    <row r="68" spans="1:4" x14ac:dyDescent="0.2">
      <c r="A68" s="10"/>
      <c r="B68" s="10"/>
      <c r="C68" s="63"/>
      <c r="D68" s="63"/>
    </row>
    <row r="69" spans="1:4" x14ac:dyDescent="0.2">
      <c r="A69" s="10"/>
      <c r="B69" s="10"/>
      <c r="C69" s="63"/>
      <c r="D69" s="63"/>
    </row>
    <row r="70" spans="1:4" x14ac:dyDescent="0.2">
      <c r="A70" s="10"/>
      <c r="B70" s="10"/>
      <c r="C70" s="63"/>
      <c r="D70" s="63"/>
    </row>
    <row r="71" spans="1:4" x14ac:dyDescent="0.2">
      <c r="A71" s="10"/>
      <c r="B71" s="10"/>
      <c r="C71" s="63"/>
      <c r="D71" s="63"/>
    </row>
    <row r="72" spans="1:4" x14ac:dyDescent="0.2">
      <c r="A72" s="10"/>
      <c r="B72" s="10"/>
      <c r="C72" s="63"/>
      <c r="D72" s="63"/>
    </row>
    <row r="73" spans="1:4" x14ac:dyDescent="0.2">
      <c r="A73" s="10"/>
      <c r="B73" s="10"/>
      <c r="C73" s="63"/>
      <c r="D73" s="63"/>
    </row>
    <row r="74" spans="1:4" x14ac:dyDescent="0.2">
      <c r="A74" s="10"/>
      <c r="B74" s="10"/>
      <c r="C74" s="63"/>
      <c r="D74" s="63"/>
    </row>
    <row r="75" spans="1:4" x14ac:dyDescent="0.2">
      <c r="A75" s="10"/>
      <c r="B75" s="10"/>
      <c r="C75" s="63"/>
      <c r="D75" s="63"/>
    </row>
    <row r="76" spans="1:4" x14ac:dyDescent="0.2">
      <c r="A76" s="10"/>
      <c r="B76" s="10"/>
      <c r="C76" s="63"/>
      <c r="D76" s="63"/>
    </row>
    <row r="77" spans="1:4" x14ac:dyDescent="0.2">
      <c r="A77" s="10"/>
      <c r="B77" s="10"/>
      <c r="C77" s="63"/>
      <c r="D77" s="63"/>
    </row>
    <row r="78" spans="1:4" x14ac:dyDescent="0.2">
      <c r="A78" s="10"/>
      <c r="B78" s="10"/>
      <c r="C78" s="63"/>
      <c r="D78" s="63"/>
    </row>
    <row r="79" spans="1:4" x14ac:dyDescent="0.2">
      <c r="A79" s="10"/>
      <c r="B79" s="10"/>
      <c r="C79" s="63"/>
      <c r="D79" s="63"/>
    </row>
    <row r="80" spans="1:4" x14ac:dyDescent="0.2">
      <c r="A80" s="10"/>
      <c r="B80" s="10"/>
      <c r="C80" s="63"/>
      <c r="D80" s="63"/>
    </row>
    <row r="81" spans="1:4" x14ac:dyDescent="0.2">
      <c r="A81" s="10"/>
      <c r="B81" s="10"/>
      <c r="C81" s="63"/>
      <c r="D81" s="63"/>
    </row>
    <row r="82" spans="1:4" x14ac:dyDescent="0.2">
      <c r="A82" s="10"/>
      <c r="B82" s="10"/>
      <c r="C82" s="63"/>
      <c r="D82" s="63"/>
    </row>
    <row r="83" spans="1:4" x14ac:dyDescent="0.2">
      <c r="A83" s="10"/>
      <c r="B83" s="10"/>
      <c r="C83" s="63"/>
      <c r="D83" s="63"/>
    </row>
    <row r="84" spans="1:4" x14ac:dyDescent="0.2">
      <c r="A84" s="10"/>
      <c r="B84" s="10"/>
      <c r="C84" s="63"/>
      <c r="D84" s="63"/>
    </row>
    <row r="85" spans="1:4" x14ac:dyDescent="0.2">
      <c r="A85" s="10"/>
      <c r="B85" s="10"/>
      <c r="C85" s="63"/>
      <c r="D85" s="63"/>
    </row>
    <row r="86" spans="1:4" x14ac:dyDescent="0.2">
      <c r="A86" s="10"/>
      <c r="B86" s="10"/>
      <c r="C86" s="63"/>
      <c r="D86" s="63"/>
    </row>
    <row r="87" spans="1:4" x14ac:dyDescent="0.2">
      <c r="A87" s="10"/>
      <c r="B87" s="10"/>
      <c r="C87" s="63"/>
      <c r="D87" s="63"/>
    </row>
    <row r="88" spans="1:4" x14ac:dyDescent="0.2">
      <c r="A88" s="10"/>
      <c r="B88" s="10"/>
      <c r="C88" s="63"/>
      <c r="D88" s="63"/>
    </row>
    <row r="89" spans="1:4" x14ac:dyDescent="0.2">
      <c r="A89" s="10"/>
      <c r="B89" s="10"/>
      <c r="C89" s="63"/>
      <c r="D89" s="63"/>
    </row>
    <row r="90" spans="1:4" x14ac:dyDescent="0.2">
      <c r="A90" s="10"/>
      <c r="B90" s="10"/>
      <c r="C90" s="63"/>
      <c r="D90" s="63"/>
    </row>
    <row r="91" spans="1:4" x14ac:dyDescent="0.2">
      <c r="A91" s="10"/>
      <c r="B91" s="10"/>
      <c r="C91" s="63"/>
      <c r="D91" s="63"/>
    </row>
    <row r="92" spans="1:4" x14ac:dyDescent="0.2">
      <c r="A92" s="10"/>
      <c r="B92" s="10"/>
      <c r="C92" s="63"/>
      <c r="D92" s="63"/>
    </row>
    <row r="93" spans="1:4" x14ac:dyDescent="0.2">
      <c r="A93" s="10"/>
      <c r="B93" s="10"/>
      <c r="C93" s="63"/>
      <c r="D93" s="63"/>
    </row>
    <row r="94" spans="1:4" x14ac:dyDescent="0.2">
      <c r="A94" s="10"/>
      <c r="B94" s="10"/>
      <c r="C94" s="63"/>
      <c r="D94" s="63"/>
    </row>
    <row r="95" spans="1:4" x14ac:dyDescent="0.2">
      <c r="A95" s="10"/>
      <c r="B95" s="10"/>
      <c r="C95" s="63"/>
      <c r="D95" s="63"/>
    </row>
    <row r="96" spans="1:4" x14ac:dyDescent="0.2">
      <c r="A96" s="10"/>
      <c r="B96" s="10"/>
      <c r="C96" s="63"/>
      <c r="D96" s="63"/>
    </row>
    <row r="97" spans="1:4" x14ac:dyDescent="0.2">
      <c r="A97" s="10"/>
      <c r="B97" s="10"/>
      <c r="C97" s="63"/>
      <c r="D97" s="63"/>
    </row>
    <row r="98" spans="1:4" x14ac:dyDescent="0.2">
      <c r="A98" s="10"/>
      <c r="B98" s="10"/>
      <c r="C98" s="63"/>
      <c r="D98" s="63"/>
    </row>
    <row r="99" spans="1:4" x14ac:dyDescent="0.2">
      <c r="A99" s="10"/>
      <c r="B99" s="10"/>
      <c r="C99" s="63"/>
      <c r="D99" s="63"/>
    </row>
    <row r="100" spans="1:4" x14ac:dyDescent="0.2">
      <c r="A100" s="10"/>
      <c r="B100" s="10"/>
      <c r="C100" s="63"/>
      <c r="D100" s="63"/>
    </row>
    <row r="101" spans="1:4" x14ac:dyDescent="0.2">
      <c r="A101" s="10"/>
      <c r="B101" s="10"/>
      <c r="C101" s="63"/>
      <c r="D101" s="63"/>
    </row>
    <row r="102" spans="1:4" x14ac:dyDescent="0.2">
      <c r="A102" s="10"/>
      <c r="B102" s="10"/>
      <c r="C102" s="63"/>
      <c r="D102" s="63"/>
    </row>
    <row r="103" spans="1:4" x14ac:dyDescent="0.2">
      <c r="A103" s="10"/>
      <c r="B103" s="10"/>
      <c r="C103" s="63"/>
      <c r="D103" s="63"/>
    </row>
    <row r="104" spans="1:4" x14ac:dyDescent="0.2">
      <c r="A104" s="10"/>
      <c r="B104" s="10"/>
      <c r="C104" s="63"/>
      <c r="D104" s="63"/>
    </row>
    <row r="105" spans="1:4" x14ac:dyDescent="0.2">
      <c r="A105" s="10"/>
      <c r="B105" s="10"/>
      <c r="C105" s="63"/>
      <c r="D105" s="63"/>
    </row>
    <row r="106" spans="1:4" x14ac:dyDescent="0.2">
      <c r="A106" s="10"/>
      <c r="B106" s="10"/>
      <c r="C106" s="63"/>
      <c r="D106" s="63"/>
    </row>
    <row r="107" spans="1:4" x14ac:dyDescent="0.2">
      <c r="A107" s="10"/>
      <c r="B107" s="10"/>
      <c r="C107" s="63"/>
      <c r="D107" s="63"/>
    </row>
    <row r="108" spans="1:4" x14ac:dyDescent="0.2">
      <c r="A108" s="10"/>
      <c r="B108" s="10"/>
      <c r="C108" s="63"/>
      <c r="D108" s="63"/>
    </row>
    <row r="109" spans="1:4" x14ac:dyDescent="0.2">
      <c r="A109" s="10"/>
      <c r="B109" s="10"/>
      <c r="C109" s="63"/>
      <c r="D109" s="63"/>
    </row>
    <row r="110" spans="1:4" x14ac:dyDescent="0.2">
      <c r="A110" s="10"/>
      <c r="B110" s="10"/>
      <c r="C110" s="63"/>
      <c r="D110" s="63"/>
    </row>
    <row r="111" spans="1:4" x14ac:dyDescent="0.2">
      <c r="A111" s="10"/>
      <c r="B111" s="10"/>
      <c r="C111" s="63"/>
      <c r="D111" s="63"/>
    </row>
    <row r="112" spans="1:4" x14ac:dyDescent="0.2">
      <c r="A112" s="10"/>
      <c r="B112" s="10"/>
      <c r="C112" s="63"/>
      <c r="D112" s="63"/>
    </row>
    <row r="113" spans="1:4" x14ac:dyDescent="0.2">
      <c r="A113" s="10"/>
      <c r="B113" s="10"/>
      <c r="C113" s="63"/>
      <c r="D113" s="63"/>
    </row>
    <row r="114" spans="1:4" x14ac:dyDescent="0.2">
      <c r="A114" s="10"/>
      <c r="B114" s="10"/>
      <c r="C114" s="63"/>
      <c r="D114" s="63"/>
    </row>
    <row r="115" spans="1:4" x14ac:dyDescent="0.2">
      <c r="A115" s="10"/>
      <c r="B115" s="10"/>
      <c r="C115" s="63"/>
      <c r="D115" s="63"/>
    </row>
    <row r="116" spans="1:4" x14ac:dyDescent="0.2">
      <c r="A116" s="10"/>
      <c r="B116" s="10"/>
      <c r="C116" s="63"/>
      <c r="D116" s="63"/>
    </row>
    <row r="117" spans="1:4" x14ac:dyDescent="0.2">
      <c r="A117" s="10"/>
      <c r="B117" s="10"/>
      <c r="C117" s="63"/>
      <c r="D117" s="63"/>
    </row>
    <row r="118" spans="1:4" x14ac:dyDescent="0.2">
      <c r="A118" s="10"/>
      <c r="B118" s="10"/>
      <c r="C118" s="63"/>
      <c r="D118" s="63"/>
    </row>
    <row r="119" spans="1:4" x14ac:dyDescent="0.2">
      <c r="A119" s="10"/>
      <c r="B119" s="10"/>
      <c r="C119" s="63"/>
      <c r="D119" s="63"/>
    </row>
    <row r="120" spans="1:4" x14ac:dyDescent="0.2">
      <c r="A120" s="10"/>
      <c r="B120" s="10"/>
      <c r="C120" s="63"/>
      <c r="D120" s="63"/>
    </row>
    <row r="121" spans="1:4" x14ac:dyDescent="0.2">
      <c r="A121" s="10"/>
      <c r="B121" s="10"/>
      <c r="C121" s="63"/>
      <c r="D121" s="63"/>
    </row>
    <row r="122" spans="1:4" x14ac:dyDescent="0.2">
      <c r="A122" s="10"/>
      <c r="B122" s="10"/>
      <c r="C122" s="63"/>
      <c r="D122" s="63"/>
    </row>
    <row r="123" spans="1:4" x14ac:dyDescent="0.2">
      <c r="A123" s="10"/>
      <c r="B123" s="10"/>
      <c r="C123" s="63"/>
      <c r="D123" s="63"/>
    </row>
    <row r="124" spans="1:4" x14ac:dyDescent="0.2">
      <c r="A124" s="10"/>
      <c r="B124" s="10"/>
      <c r="C124" s="63"/>
      <c r="D124" s="63"/>
    </row>
    <row r="125" spans="1:4" x14ac:dyDescent="0.2">
      <c r="A125" s="10"/>
      <c r="B125" s="10"/>
      <c r="C125" s="63"/>
      <c r="D125" s="63"/>
    </row>
    <row r="126" spans="1:4" x14ac:dyDescent="0.2">
      <c r="A126" s="10"/>
      <c r="B126" s="10"/>
      <c r="C126" s="63"/>
      <c r="D126" s="63"/>
    </row>
    <row r="127" spans="1:4" x14ac:dyDescent="0.2">
      <c r="A127" s="10"/>
      <c r="B127" s="10"/>
      <c r="C127" s="63"/>
      <c r="D127" s="63"/>
    </row>
    <row r="128" spans="1:4" x14ac:dyDescent="0.2">
      <c r="A128" s="10"/>
      <c r="B128" s="10"/>
      <c r="C128" s="63"/>
      <c r="D128" s="63"/>
    </row>
    <row r="129" spans="1:4" x14ac:dyDescent="0.2">
      <c r="A129" s="10"/>
      <c r="B129" s="10"/>
      <c r="C129" s="63"/>
      <c r="D129" s="63"/>
    </row>
    <row r="130" spans="1:4" x14ac:dyDescent="0.2">
      <c r="A130" s="10"/>
      <c r="B130" s="10"/>
      <c r="C130" s="63"/>
      <c r="D130" s="63"/>
    </row>
    <row r="131" spans="1:4" x14ac:dyDescent="0.2">
      <c r="A131" s="10"/>
      <c r="B131" s="10"/>
      <c r="C131" s="63"/>
      <c r="D131" s="63"/>
    </row>
    <row r="132" spans="1:4" x14ac:dyDescent="0.2">
      <c r="A132" s="10"/>
      <c r="B132" s="10"/>
      <c r="C132" s="63"/>
      <c r="D132" s="63"/>
    </row>
    <row r="133" spans="1:4" x14ac:dyDescent="0.2">
      <c r="A133" s="10"/>
      <c r="B133" s="10"/>
      <c r="C133" s="63"/>
      <c r="D133" s="63"/>
    </row>
    <row r="134" spans="1:4" x14ac:dyDescent="0.2">
      <c r="A134" s="10"/>
      <c r="B134" s="10"/>
      <c r="C134" s="63"/>
      <c r="D134" s="63"/>
    </row>
    <row r="135" spans="1:4" x14ac:dyDescent="0.2">
      <c r="A135" s="10"/>
      <c r="B135" s="10"/>
      <c r="C135" s="63"/>
      <c r="D135" s="63"/>
    </row>
    <row r="136" spans="1:4" x14ac:dyDescent="0.2">
      <c r="A136" s="10"/>
      <c r="B136" s="10"/>
      <c r="C136" s="63"/>
      <c r="D136" s="63"/>
    </row>
    <row r="137" spans="1:4" x14ac:dyDescent="0.2">
      <c r="A137" s="10"/>
      <c r="B137" s="10"/>
      <c r="C137" s="63"/>
      <c r="D137" s="63"/>
    </row>
    <row r="138" spans="1:4" x14ac:dyDescent="0.2">
      <c r="A138" s="10"/>
      <c r="B138" s="10"/>
      <c r="C138" s="63"/>
      <c r="D138" s="63"/>
    </row>
    <row r="139" spans="1:4" x14ac:dyDescent="0.2">
      <c r="A139" s="10"/>
      <c r="B139" s="10"/>
      <c r="C139" s="63"/>
      <c r="D139" s="63"/>
    </row>
    <row r="140" spans="1:4" x14ac:dyDescent="0.2">
      <c r="A140" s="10"/>
      <c r="B140" s="10"/>
      <c r="C140" s="63"/>
      <c r="D140" s="63"/>
    </row>
    <row r="141" spans="1:4" x14ac:dyDescent="0.2">
      <c r="A141" s="10"/>
      <c r="B141" s="10"/>
      <c r="C141" s="63"/>
      <c r="D141" s="63"/>
    </row>
    <row r="142" spans="1:4" x14ac:dyDescent="0.2">
      <c r="A142" s="10"/>
      <c r="B142" s="10"/>
      <c r="C142" s="63"/>
      <c r="D142" s="63"/>
    </row>
    <row r="143" spans="1:4" x14ac:dyDescent="0.2">
      <c r="A143" s="10"/>
      <c r="B143" s="10"/>
      <c r="C143" s="63"/>
      <c r="D143" s="63"/>
    </row>
    <row r="144" spans="1:4" x14ac:dyDescent="0.2">
      <c r="A144" s="10"/>
      <c r="B144" s="10"/>
      <c r="C144" s="63"/>
      <c r="D144" s="63"/>
    </row>
    <row r="145" spans="1:4" x14ac:dyDescent="0.2">
      <c r="A145" s="10"/>
      <c r="B145" s="10"/>
      <c r="C145" s="63"/>
      <c r="D145" s="63"/>
    </row>
    <row r="146" spans="1:4" x14ac:dyDescent="0.2">
      <c r="A146" s="10"/>
      <c r="B146" s="10"/>
      <c r="C146" s="63"/>
      <c r="D146" s="63"/>
    </row>
    <row r="147" spans="1:4" x14ac:dyDescent="0.2">
      <c r="A147" s="10"/>
      <c r="B147" s="10"/>
      <c r="C147" s="63"/>
      <c r="D147" s="63"/>
    </row>
    <row r="148" spans="1:4" x14ac:dyDescent="0.2">
      <c r="A148" s="10"/>
      <c r="B148" s="10"/>
      <c r="C148" s="63"/>
      <c r="D148" s="63"/>
    </row>
    <row r="149" spans="1:4" x14ac:dyDescent="0.2">
      <c r="A149" s="10"/>
      <c r="B149" s="10"/>
      <c r="C149" s="63"/>
      <c r="D149" s="63"/>
    </row>
    <row r="150" spans="1:4" x14ac:dyDescent="0.2">
      <c r="A150" s="10"/>
      <c r="B150" s="10"/>
      <c r="C150" s="63"/>
      <c r="D150" s="63"/>
    </row>
    <row r="151" spans="1:4" x14ac:dyDescent="0.2">
      <c r="A151" s="10"/>
      <c r="B151" s="10"/>
      <c r="C151" s="63"/>
      <c r="D151" s="63"/>
    </row>
    <row r="152" spans="1:4" x14ac:dyDescent="0.2">
      <c r="A152" s="10"/>
      <c r="B152" s="10"/>
      <c r="C152" s="63"/>
      <c r="D152" s="63"/>
    </row>
    <row r="153" spans="1:4" x14ac:dyDescent="0.2">
      <c r="A153" s="10"/>
      <c r="B153" s="10"/>
      <c r="C153" s="63"/>
      <c r="D153" s="63"/>
    </row>
    <row r="154" spans="1:4" x14ac:dyDescent="0.2">
      <c r="A154" s="10"/>
      <c r="B154" s="10"/>
      <c r="C154" s="63"/>
      <c r="D154" s="63"/>
    </row>
    <row r="155" spans="1:4" x14ac:dyDescent="0.2">
      <c r="A155" s="10"/>
      <c r="B155" s="10"/>
      <c r="C155" s="63"/>
      <c r="D155" s="63"/>
    </row>
    <row r="156" spans="1:4" x14ac:dyDescent="0.2">
      <c r="A156" s="10"/>
      <c r="B156" s="10"/>
      <c r="C156" s="63"/>
      <c r="D156" s="63"/>
    </row>
    <row r="157" spans="1:4" x14ac:dyDescent="0.2">
      <c r="A157" s="10"/>
      <c r="B157" s="10"/>
      <c r="C157" s="63"/>
      <c r="D157" s="63"/>
    </row>
    <row r="158" spans="1:4" x14ac:dyDescent="0.2">
      <c r="A158" s="10"/>
      <c r="B158" s="10"/>
      <c r="C158" s="63"/>
      <c r="D158" s="63"/>
    </row>
    <row r="159" spans="1:4" x14ac:dyDescent="0.2">
      <c r="A159" s="10"/>
      <c r="B159" s="10"/>
      <c r="C159" s="63"/>
      <c r="D159" s="63"/>
    </row>
    <row r="160" spans="1:4" x14ac:dyDescent="0.2">
      <c r="A160" s="10"/>
      <c r="B160" s="10"/>
      <c r="C160" s="63"/>
      <c r="D160" s="63"/>
    </row>
    <row r="161" spans="1:4" x14ac:dyDescent="0.2">
      <c r="A161" s="10"/>
      <c r="B161" s="10"/>
      <c r="C161" s="63"/>
      <c r="D161" s="63"/>
    </row>
    <row r="162" spans="1:4" x14ac:dyDescent="0.2">
      <c r="A162" s="10"/>
      <c r="B162" s="10"/>
      <c r="C162" s="63"/>
      <c r="D162" s="63"/>
    </row>
    <row r="163" spans="1:4" x14ac:dyDescent="0.2">
      <c r="A163" s="10"/>
      <c r="B163" s="10"/>
      <c r="C163" s="63"/>
      <c r="D163" s="63"/>
    </row>
    <row r="164" spans="1:4" x14ac:dyDescent="0.2">
      <c r="A164" s="10"/>
      <c r="B164" s="10"/>
      <c r="C164" s="63"/>
      <c r="D164" s="63"/>
    </row>
    <row r="165" spans="1:4" x14ac:dyDescent="0.2">
      <c r="A165" s="10"/>
      <c r="B165" s="10"/>
      <c r="C165" s="63"/>
      <c r="D165" s="63"/>
    </row>
    <row r="166" spans="1:4" x14ac:dyDescent="0.2">
      <c r="A166" s="10"/>
      <c r="B166" s="10"/>
      <c r="C166" s="63"/>
      <c r="D166" s="63"/>
    </row>
    <row r="167" spans="1:4" x14ac:dyDescent="0.2">
      <c r="A167" s="10"/>
      <c r="B167" s="10"/>
      <c r="C167" s="63"/>
      <c r="D167" s="63"/>
    </row>
    <row r="168" spans="1:4" x14ac:dyDescent="0.2">
      <c r="A168" s="10"/>
      <c r="B168" s="10"/>
      <c r="C168" s="63"/>
      <c r="D168" s="63"/>
    </row>
    <row r="169" spans="1:4" x14ac:dyDescent="0.2">
      <c r="A169" s="10"/>
      <c r="B169" s="10"/>
      <c r="C169" s="63"/>
      <c r="D169" s="63"/>
    </row>
    <row r="170" spans="1:4" x14ac:dyDescent="0.2">
      <c r="A170" s="10"/>
      <c r="B170" s="10"/>
      <c r="C170" s="63"/>
      <c r="D170" s="63"/>
    </row>
  </sheetData>
  <phoneticPr fontId="0" type="noConversion"/>
  <pageMargins left="0.5" right="0.5" top="0" bottom="0" header="0.5" footer="0.5"/>
  <pageSetup paperSize="5" scale="98" orientation="portrait"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I168"/>
  <sheetViews>
    <sheetView showGridLines="0" zoomScaleNormal="100" workbookViewId="0">
      <pane xSplit="2" ySplit="8" topLeftCell="C39" activePane="bottomRight" state="frozen"/>
      <selection pane="topRight" activeCell="C1" sqref="C1"/>
      <selection pane="bottomLeft" activeCell="A9" sqref="A9"/>
      <selection pane="bottomRight" activeCell="H59" sqref="H59"/>
    </sheetView>
  </sheetViews>
  <sheetFormatPr defaultColWidth="6.77734375" defaultRowHeight="15" x14ac:dyDescent="0.2"/>
  <cols>
    <col min="1" max="1" width="12.21875" customWidth="1"/>
    <col min="2" max="2" width="36.5546875" customWidth="1"/>
    <col min="3" max="3" width="14.77734375" style="64" customWidth="1"/>
    <col min="4" max="4" width="15.109375" style="64" customWidth="1"/>
  </cols>
  <sheetData>
    <row r="1" spans="1:9" ht="16.5" thickBot="1" x14ac:dyDescent="0.3">
      <c r="A1" s="200"/>
      <c r="B1" s="200"/>
      <c r="C1" s="490"/>
      <c r="D1" s="490"/>
    </row>
    <row r="2" spans="1:9" ht="15.75" x14ac:dyDescent="0.25">
      <c r="A2" s="438" t="s">
        <v>484</v>
      </c>
      <c r="B2" s="784"/>
      <c r="C2" s="826"/>
      <c r="D2" s="827"/>
    </row>
    <row r="3" spans="1:9" ht="15.75" x14ac:dyDescent="0.25">
      <c r="A3" s="862" t="s">
        <v>621</v>
      </c>
      <c r="B3" s="396"/>
      <c r="C3" s="863"/>
      <c r="D3" s="853"/>
    </row>
    <row r="4" spans="1:9" ht="16.5" thickBot="1" x14ac:dyDescent="0.3">
      <c r="A4" s="443" t="s">
        <v>622</v>
      </c>
      <c r="B4" s="396"/>
      <c r="C4" s="864"/>
      <c r="D4" s="865"/>
    </row>
    <row r="5" spans="1:9" ht="15.75" x14ac:dyDescent="0.25">
      <c r="A5" s="786" t="s">
        <v>144</v>
      </c>
      <c r="B5" s="787" t="s">
        <v>610</v>
      </c>
      <c r="C5" s="851" t="str">
        <f>'Page 44-Addl Ent.'!C3</f>
        <v xml:space="preserve">City/Town/County of _____                                                                          </v>
      </c>
      <c r="D5" s="827"/>
      <c r="E5" s="48"/>
      <c r="F5" s="48"/>
      <c r="G5" s="48"/>
      <c r="H5" s="48"/>
      <c r="I5" s="48"/>
    </row>
    <row r="6" spans="1:9" ht="15.75" x14ac:dyDescent="0.25">
      <c r="A6" s="790" t="s">
        <v>146</v>
      </c>
      <c r="B6" s="791" t="s">
        <v>611</v>
      </c>
      <c r="C6" s="852" t="str">
        <f>'Page 44-Addl Ent.'!C4</f>
        <v>Fiscal Year ended June 30, 2025</v>
      </c>
      <c r="D6" s="853"/>
      <c r="E6" s="48"/>
      <c r="F6" s="48"/>
      <c r="G6" s="48"/>
      <c r="H6" s="48"/>
      <c r="I6" s="48"/>
    </row>
    <row r="7" spans="1:9" ht="16.5" thickBot="1" x14ac:dyDescent="0.3">
      <c r="A7" s="794" t="s">
        <v>149</v>
      </c>
      <c r="B7" s="854" t="s">
        <v>612</v>
      </c>
      <c r="C7" s="832"/>
      <c r="D7" s="833"/>
    </row>
    <row r="8" spans="1:9" ht="31.9" customHeight="1" x14ac:dyDescent="0.25">
      <c r="A8" s="158" t="s">
        <v>526</v>
      </c>
      <c r="B8" s="866" t="s">
        <v>283</v>
      </c>
      <c r="C8" s="160" t="s">
        <v>41</v>
      </c>
      <c r="D8" s="855" t="s">
        <v>647</v>
      </c>
    </row>
    <row r="9" spans="1:9" ht="15.75" x14ac:dyDescent="0.25">
      <c r="A9" s="162">
        <v>189100</v>
      </c>
      <c r="B9" s="867" t="s">
        <v>623</v>
      </c>
      <c r="C9" s="843"/>
      <c r="D9" s="858"/>
    </row>
    <row r="10" spans="1:9" ht="15.75" x14ac:dyDescent="0.25">
      <c r="A10" s="868"/>
      <c r="B10" s="869" t="s">
        <v>624</v>
      </c>
      <c r="C10" s="841"/>
      <c r="D10" s="449"/>
    </row>
    <row r="11" spans="1:9" ht="15.75" x14ac:dyDescent="0.25">
      <c r="A11" s="166"/>
      <c r="B11" s="167" t="s">
        <v>625</v>
      </c>
      <c r="C11" s="839"/>
      <c r="D11" s="449"/>
    </row>
    <row r="12" spans="1:9" ht="15.75" x14ac:dyDescent="0.25">
      <c r="A12" s="166"/>
      <c r="B12" s="187" t="s">
        <v>626</v>
      </c>
      <c r="C12" s="841"/>
      <c r="D12" s="449"/>
    </row>
    <row r="13" spans="1:9" ht="15.75" x14ac:dyDescent="0.25">
      <c r="A13" s="166"/>
      <c r="B13" s="187" t="s">
        <v>627</v>
      </c>
      <c r="C13" s="841"/>
      <c r="D13" s="449"/>
    </row>
    <row r="14" spans="1:9" ht="15.75" x14ac:dyDescent="0.25">
      <c r="A14" s="166"/>
      <c r="B14" s="187"/>
      <c r="C14" s="841"/>
      <c r="D14" s="449"/>
    </row>
    <row r="15" spans="1:9" ht="15.75" x14ac:dyDescent="0.25">
      <c r="A15" s="166"/>
      <c r="B15" s="187"/>
      <c r="C15" s="841"/>
      <c r="D15" s="449"/>
    </row>
    <row r="16" spans="1:9" ht="15.75" x14ac:dyDescent="0.25">
      <c r="A16" s="870" t="s">
        <v>628</v>
      </c>
      <c r="B16" s="733"/>
      <c r="C16" s="841">
        <f>SUM(C10:C15)</f>
        <v>0</v>
      </c>
      <c r="D16" s="449">
        <f>SUM(D10:D15)</f>
        <v>0</v>
      </c>
    </row>
    <row r="17" spans="1:4" ht="15.75" x14ac:dyDescent="0.25">
      <c r="A17" s="166"/>
      <c r="B17" s="187"/>
      <c r="C17" s="841"/>
      <c r="D17" s="449"/>
    </row>
    <row r="18" spans="1:4" ht="15.75" x14ac:dyDescent="0.25">
      <c r="A18" s="181">
        <v>189200</v>
      </c>
      <c r="B18" s="179" t="s">
        <v>629</v>
      </c>
      <c r="C18" s="843"/>
      <c r="D18" s="858"/>
    </row>
    <row r="19" spans="1:4" ht="15.75" x14ac:dyDescent="0.25">
      <c r="A19" s="191"/>
      <c r="B19" s="187" t="s">
        <v>624</v>
      </c>
      <c r="C19" s="841"/>
      <c r="D19" s="449"/>
    </row>
    <row r="20" spans="1:4" ht="15.75" x14ac:dyDescent="0.25">
      <c r="A20" s="821"/>
      <c r="B20" s="187" t="s">
        <v>625</v>
      </c>
      <c r="C20" s="841"/>
      <c r="D20" s="449"/>
    </row>
    <row r="21" spans="1:4" ht="15.75" x14ac:dyDescent="0.25">
      <c r="A21" s="191"/>
      <c r="B21" s="187" t="s">
        <v>630</v>
      </c>
      <c r="C21" s="841"/>
      <c r="D21" s="449"/>
    </row>
    <row r="22" spans="1:4" ht="15.75" x14ac:dyDescent="0.25">
      <c r="A22" s="600"/>
      <c r="B22" s="774"/>
      <c r="C22" s="846"/>
      <c r="D22" s="442"/>
    </row>
    <row r="23" spans="1:4" ht="15.75" x14ac:dyDescent="0.25">
      <c r="A23" s="519"/>
      <c r="B23" s="171"/>
      <c r="C23" s="845"/>
      <c r="D23" s="857"/>
    </row>
    <row r="24" spans="1:4" ht="15.75" x14ac:dyDescent="0.25">
      <c r="A24" s="170"/>
      <c r="B24" s="171"/>
      <c r="C24" s="842"/>
      <c r="D24" s="857"/>
    </row>
    <row r="25" spans="1:4" ht="15.75" x14ac:dyDescent="0.25">
      <c r="A25" s="170" t="s">
        <v>631</v>
      </c>
      <c r="B25" s="171"/>
      <c r="C25" s="845">
        <f>SUM(C18:C24)</f>
        <v>0</v>
      </c>
      <c r="D25" s="453">
        <f>SUM(D18:D24)</f>
        <v>0</v>
      </c>
    </row>
    <row r="26" spans="1:4" ht="15.75" x14ac:dyDescent="0.25">
      <c r="A26" s="859"/>
      <c r="B26" s="860"/>
      <c r="C26" s="846"/>
      <c r="D26" s="442"/>
    </row>
    <row r="27" spans="1:4" ht="15.75" x14ac:dyDescent="0.25">
      <c r="A27" s="181">
        <v>189300</v>
      </c>
      <c r="B27" s="179" t="s">
        <v>632</v>
      </c>
      <c r="C27" s="843"/>
      <c r="D27" s="858"/>
    </row>
    <row r="28" spans="1:4" ht="15.75" x14ac:dyDescent="0.25">
      <c r="A28" s="166"/>
      <c r="B28" s="187" t="s">
        <v>624</v>
      </c>
      <c r="C28" s="839"/>
      <c r="D28" s="449"/>
    </row>
    <row r="29" spans="1:4" ht="15.75" x14ac:dyDescent="0.25">
      <c r="A29" s="184"/>
      <c r="B29" s="187" t="s">
        <v>625</v>
      </c>
      <c r="C29" s="841"/>
      <c r="D29" s="449"/>
    </row>
    <row r="30" spans="1:4" ht="15.75" x14ac:dyDescent="0.25">
      <c r="A30" s="824"/>
      <c r="B30" s="171" t="s">
        <v>633</v>
      </c>
      <c r="C30" s="842"/>
      <c r="D30" s="857"/>
    </row>
    <row r="31" spans="1:4" ht="15.75" x14ac:dyDescent="0.25">
      <c r="A31" s="824"/>
      <c r="B31" s="171"/>
      <c r="C31" s="842"/>
      <c r="D31" s="857"/>
    </row>
    <row r="32" spans="1:4" ht="15.75" x14ac:dyDescent="0.25">
      <c r="A32" s="824"/>
      <c r="B32" s="171"/>
      <c r="C32" s="842"/>
      <c r="D32" s="857"/>
    </row>
    <row r="33" spans="1:4" ht="15.75" x14ac:dyDescent="0.25">
      <c r="A33" s="181" t="s">
        <v>634</v>
      </c>
      <c r="B33" s="684"/>
      <c r="C33" s="843">
        <f>SUM(C27:C32)</f>
        <v>0</v>
      </c>
      <c r="D33" s="858">
        <f>SUM(D27:D32)</f>
        <v>0</v>
      </c>
    </row>
    <row r="34" spans="1:4" ht="18" customHeight="1" x14ac:dyDescent="0.25">
      <c r="A34" s="181">
        <v>189400</v>
      </c>
      <c r="B34" s="179" t="s">
        <v>635</v>
      </c>
      <c r="C34" s="843"/>
      <c r="D34" s="858"/>
    </row>
    <row r="35" spans="1:4" ht="15.75" x14ac:dyDescent="0.25">
      <c r="A35" s="170"/>
      <c r="B35" s="171" t="s">
        <v>624</v>
      </c>
      <c r="C35" s="845"/>
      <c r="D35" s="857"/>
    </row>
    <row r="36" spans="1:4" ht="15.75" x14ac:dyDescent="0.25">
      <c r="A36" s="616"/>
      <c r="B36" s="187" t="s">
        <v>625</v>
      </c>
      <c r="C36" s="841"/>
      <c r="D36" s="449"/>
    </row>
    <row r="37" spans="1:4" ht="15.75" x14ac:dyDescent="0.25">
      <c r="A37" s="180"/>
      <c r="B37" s="171" t="s">
        <v>636</v>
      </c>
      <c r="C37" s="842"/>
      <c r="D37" s="857"/>
    </row>
    <row r="38" spans="1:4" ht="15.75" x14ac:dyDescent="0.25">
      <c r="A38" s="191"/>
      <c r="B38" s="187" t="s">
        <v>637</v>
      </c>
      <c r="C38" s="841"/>
      <c r="D38" s="449"/>
    </row>
    <row r="39" spans="1:4" ht="15.75" x14ac:dyDescent="0.25">
      <c r="A39" s="170"/>
      <c r="B39" s="171" t="s">
        <v>638</v>
      </c>
      <c r="C39" s="842"/>
      <c r="D39" s="857"/>
    </row>
    <row r="40" spans="1:4" ht="15.75" x14ac:dyDescent="0.25">
      <c r="A40" s="170"/>
      <c r="B40" s="171" t="s">
        <v>639</v>
      </c>
      <c r="C40" s="842"/>
      <c r="D40" s="857"/>
    </row>
    <row r="41" spans="1:4" ht="15.75" x14ac:dyDescent="0.25">
      <c r="A41" s="821"/>
      <c r="B41" s="187"/>
      <c r="C41" s="839"/>
      <c r="D41" s="449"/>
    </row>
    <row r="42" spans="1:4" ht="15.75" x14ac:dyDescent="0.25">
      <c r="A42" s="184"/>
      <c r="B42" s="187"/>
      <c r="C42" s="841"/>
      <c r="D42" s="449"/>
    </row>
    <row r="43" spans="1:4" ht="15.75" x14ac:dyDescent="0.25">
      <c r="A43" s="170" t="s">
        <v>640</v>
      </c>
      <c r="B43" s="171"/>
      <c r="C43" s="842">
        <f>SUM(C34:C42)</f>
        <v>0</v>
      </c>
      <c r="D43" s="857">
        <f>SUM(D34:D42)</f>
        <v>0</v>
      </c>
    </row>
    <row r="44" spans="1:4" ht="15.75" x14ac:dyDescent="0.25">
      <c r="A44" s="191"/>
      <c r="B44" s="187"/>
      <c r="C44" s="841"/>
      <c r="D44" s="449"/>
    </row>
    <row r="45" spans="1:4" ht="15.75" x14ac:dyDescent="0.25">
      <c r="A45" s="181">
        <v>189500</v>
      </c>
      <c r="B45" s="182" t="s">
        <v>641</v>
      </c>
      <c r="C45" s="848"/>
      <c r="D45" s="858"/>
    </row>
    <row r="46" spans="1:4" ht="15.75" x14ac:dyDescent="0.25">
      <c r="A46" s="189"/>
      <c r="B46" s="187" t="s">
        <v>624</v>
      </c>
      <c r="C46" s="841"/>
      <c r="D46" s="449"/>
    </row>
    <row r="47" spans="1:4" ht="15.75" x14ac:dyDescent="0.25">
      <c r="A47" s="170"/>
      <c r="B47" s="171" t="s">
        <v>625</v>
      </c>
      <c r="C47" s="842"/>
      <c r="D47" s="857"/>
    </row>
    <row r="48" spans="1:4" ht="15.75" x14ac:dyDescent="0.25">
      <c r="A48" s="180"/>
      <c r="B48" s="171" t="s">
        <v>642</v>
      </c>
      <c r="C48" s="842"/>
      <c r="D48" s="857"/>
    </row>
    <row r="49" spans="1:4" ht="15.75" x14ac:dyDescent="0.25">
      <c r="A49" s="779"/>
      <c r="B49" s="455"/>
      <c r="C49" s="842"/>
      <c r="D49" s="857"/>
    </row>
    <row r="50" spans="1:4" ht="15.75" x14ac:dyDescent="0.25">
      <c r="A50" s="170" t="s">
        <v>643</v>
      </c>
      <c r="B50" s="192"/>
      <c r="C50" s="842">
        <f>SUM(C46:C49)</f>
        <v>0</v>
      </c>
      <c r="D50" s="857">
        <f>SUM(D46:D49)</f>
        <v>0</v>
      </c>
    </row>
    <row r="51" spans="1:4" ht="15.75" x14ac:dyDescent="0.25">
      <c r="A51" s="821"/>
      <c r="B51" s="187"/>
      <c r="C51" s="841"/>
      <c r="D51" s="449"/>
    </row>
    <row r="52" spans="1:4" ht="15.75" x14ac:dyDescent="0.25">
      <c r="A52" s="178"/>
      <c r="B52" s="179"/>
      <c r="C52" s="848"/>
      <c r="D52" s="858"/>
    </row>
    <row r="53" spans="1:4" ht="15.75" x14ac:dyDescent="0.25">
      <c r="A53" s="454"/>
      <c r="B53" s="171"/>
      <c r="C53" s="845"/>
      <c r="D53" s="453"/>
    </row>
    <row r="54" spans="1:4" ht="15.75" x14ac:dyDescent="0.25">
      <c r="A54" s="616"/>
      <c r="B54" s="187"/>
      <c r="C54" s="839"/>
      <c r="D54" s="840"/>
    </row>
    <row r="55" spans="1:4" ht="15.75" x14ac:dyDescent="0.25">
      <c r="A55" s="616"/>
      <c r="B55" s="187"/>
      <c r="C55" s="839"/>
      <c r="D55" s="840"/>
    </row>
    <row r="56" spans="1:4" ht="15.75" x14ac:dyDescent="0.25">
      <c r="A56" s="616"/>
      <c r="B56" s="187"/>
      <c r="C56" s="839"/>
      <c r="D56" s="840"/>
    </row>
    <row r="57" spans="1:4" ht="15.75" x14ac:dyDescent="0.25">
      <c r="A57" s="454"/>
      <c r="B57" s="171"/>
      <c r="C57" s="845"/>
      <c r="D57" s="453"/>
    </row>
    <row r="58" spans="1:4" ht="16.5" thickBot="1" x14ac:dyDescent="0.3">
      <c r="A58" s="174" t="s">
        <v>644</v>
      </c>
      <c r="B58" s="171"/>
      <c r="C58" s="847">
        <f>C16+C25+C33+C43+C50</f>
        <v>0</v>
      </c>
      <c r="D58" s="457">
        <f>D16+D25+D33+D43+D50</f>
        <v>0</v>
      </c>
    </row>
    <row r="59" spans="1:4" ht="43.5" customHeight="1" thickTop="1" x14ac:dyDescent="0.25">
      <c r="A59" s="1343" t="s">
        <v>645</v>
      </c>
      <c r="B59" s="1344"/>
      <c r="C59" s="1344"/>
      <c r="D59" s="1344"/>
    </row>
    <row r="60" spans="1:4" ht="15.75" x14ac:dyDescent="0.25">
      <c r="A60" s="358"/>
      <c r="B60" s="459" t="s">
        <v>646</v>
      </c>
      <c r="C60" s="490"/>
      <c r="D60" s="490"/>
    </row>
    <row r="61" spans="1:4" ht="15.75" x14ac:dyDescent="0.25">
      <c r="A61" s="24"/>
      <c r="B61" s="24"/>
      <c r="C61" s="62"/>
      <c r="D61" s="62"/>
    </row>
    <row r="62" spans="1:4" ht="15.75" x14ac:dyDescent="0.25">
      <c r="A62" s="9"/>
      <c r="B62" s="9"/>
      <c r="C62" s="61"/>
      <c r="D62" s="61"/>
    </row>
    <row r="63" spans="1:4" ht="15.75" x14ac:dyDescent="0.25">
      <c r="A63" s="9"/>
      <c r="B63" s="9"/>
      <c r="C63" s="61"/>
      <c r="D63" s="61"/>
    </row>
    <row r="64" spans="1:4" x14ac:dyDescent="0.2">
      <c r="A64" s="10"/>
      <c r="B64" s="10"/>
      <c r="C64" s="63"/>
      <c r="D64" s="63"/>
    </row>
    <row r="65" spans="1:4" x14ac:dyDescent="0.2">
      <c r="A65" s="10"/>
      <c r="B65" s="10"/>
      <c r="C65" s="63"/>
      <c r="D65" s="63"/>
    </row>
    <row r="66" spans="1:4" x14ac:dyDescent="0.2">
      <c r="A66" s="10"/>
      <c r="B66" s="10"/>
      <c r="C66" s="63"/>
      <c r="D66" s="63"/>
    </row>
    <row r="67" spans="1:4" x14ac:dyDescent="0.2">
      <c r="A67" s="10"/>
      <c r="B67" s="10"/>
      <c r="C67" s="63"/>
      <c r="D67" s="63"/>
    </row>
    <row r="68" spans="1:4" x14ac:dyDescent="0.2">
      <c r="A68" s="10"/>
      <c r="B68" s="10"/>
      <c r="C68" s="63"/>
      <c r="D68" s="63"/>
    </row>
    <row r="69" spans="1:4" x14ac:dyDescent="0.2">
      <c r="A69" s="10"/>
      <c r="B69" s="10"/>
      <c r="C69" s="63"/>
      <c r="D69" s="63"/>
    </row>
    <row r="70" spans="1:4" x14ac:dyDescent="0.2">
      <c r="A70" s="10"/>
      <c r="B70" s="10"/>
      <c r="C70" s="63"/>
      <c r="D70" s="63"/>
    </row>
    <row r="71" spans="1:4" x14ac:dyDescent="0.2">
      <c r="A71" s="10"/>
      <c r="B71" s="10"/>
      <c r="C71" s="63"/>
      <c r="D71" s="63"/>
    </row>
    <row r="72" spans="1:4" x14ac:dyDescent="0.2">
      <c r="A72" s="10"/>
      <c r="B72" s="10"/>
      <c r="C72" s="63"/>
      <c r="D72" s="63"/>
    </row>
    <row r="73" spans="1:4" x14ac:dyDescent="0.2">
      <c r="A73" s="10"/>
      <c r="B73" s="10"/>
      <c r="C73" s="63"/>
      <c r="D73" s="63"/>
    </row>
    <row r="74" spans="1:4" x14ac:dyDescent="0.2">
      <c r="A74" s="10"/>
      <c r="B74" s="10"/>
      <c r="C74" s="63"/>
      <c r="D74" s="63"/>
    </row>
    <row r="75" spans="1:4" x14ac:dyDescent="0.2">
      <c r="A75" s="10"/>
      <c r="B75" s="10"/>
      <c r="C75" s="63"/>
      <c r="D75" s="63"/>
    </row>
    <row r="76" spans="1:4" x14ac:dyDescent="0.2">
      <c r="A76" s="10"/>
      <c r="B76" s="10"/>
      <c r="C76" s="63"/>
      <c r="D76" s="63"/>
    </row>
    <row r="77" spans="1:4" x14ac:dyDescent="0.2">
      <c r="A77" s="10"/>
      <c r="B77" s="10"/>
      <c r="C77" s="63"/>
      <c r="D77" s="63"/>
    </row>
    <row r="78" spans="1:4" x14ac:dyDescent="0.2">
      <c r="A78" s="10"/>
      <c r="B78" s="10"/>
      <c r="C78" s="63"/>
      <c r="D78" s="63"/>
    </row>
    <row r="79" spans="1:4" x14ac:dyDescent="0.2">
      <c r="A79" s="10"/>
      <c r="B79" s="10"/>
      <c r="C79" s="63"/>
      <c r="D79" s="63"/>
    </row>
    <row r="80" spans="1:4" x14ac:dyDescent="0.2">
      <c r="A80" s="10"/>
      <c r="B80" s="10"/>
      <c r="C80" s="63"/>
      <c r="D80" s="63"/>
    </row>
    <row r="81" spans="1:4" x14ac:dyDescent="0.2">
      <c r="A81" s="10"/>
      <c r="B81" s="10"/>
      <c r="C81" s="63"/>
      <c r="D81" s="63"/>
    </row>
    <row r="82" spans="1:4" x14ac:dyDescent="0.2">
      <c r="A82" s="10"/>
      <c r="B82" s="10"/>
      <c r="C82" s="63"/>
      <c r="D82" s="63"/>
    </row>
    <row r="83" spans="1:4" x14ac:dyDescent="0.2">
      <c r="A83" s="10"/>
      <c r="B83" s="10"/>
      <c r="C83" s="63"/>
      <c r="D83" s="63"/>
    </row>
    <row r="84" spans="1:4" x14ac:dyDescent="0.2">
      <c r="A84" s="10"/>
      <c r="B84" s="10"/>
      <c r="C84" s="63"/>
      <c r="D84" s="63"/>
    </row>
    <row r="85" spans="1:4" x14ac:dyDescent="0.2">
      <c r="A85" s="10"/>
      <c r="B85" s="10"/>
      <c r="C85" s="63"/>
      <c r="D85" s="63"/>
    </row>
    <row r="86" spans="1:4" x14ac:dyDescent="0.2">
      <c r="A86" s="10"/>
      <c r="B86" s="10"/>
      <c r="C86" s="63"/>
      <c r="D86" s="63"/>
    </row>
    <row r="87" spans="1:4" x14ac:dyDescent="0.2">
      <c r="A87" s="10"/>
      <c r="B87" s="10"/>
      <c r="C87" s="63"/>
      <c r="D87" s="63"/>
    </row>
    <row r="88" spans="1:4" x14ac:dyDescent="0.2">
      <c r="A88" s="10"/>
      <c r="B88" s="10"/>
      <c r="C88" s="63"/>
      <c r="D88" s="63"/>
    </row>
    <row r="89" spans="1:4" x14ac:dyDescent="0.2">
      <c r="A89" s="10"/>
      <c r="B89" s="10"/>
      <c r="C89" s="63"/>
      <c r="D89" s="63"/>
    </row>
    <row r="90" spans="1:4" x14ac:dyDescent="0.2">
      <c r="A90" s="10"/>
      <c r="B90" s="10"/>
      <c r="C90" s="63"/>
      <c r="D90" s="63"/>
    </row>
    <row r="91" spans="1:4" x14ac:dyDescent="0.2">
      <c r="A91" s="10"/>
      <c r="B91" s="10"/>
      <c r="C91" s="63"/>
      <c r="D91" s="63"/>
    </row>
    <row r="92" spans="1:4" x14ac:dyDescent="0.2">
      <c r="A92" s="10"/>
      <c r="B92" s="10"/>
      <c r="C92" s="63"/>
      <c r="D92" s="63"/>
    </row>
    <row r="93" spans="1:4" x14ac:dyDescent="0.2">
      <c r="A93" s="10"/>
      <c r="B93" s="10"/>
      <c r="C93" s="63"/>
      <c r="D93" s="63"/>
    </row>
    <row r="94" spans="1:4" x14ac:dyDescent="0.2">
      <c r="A94" s="10"/>
      <c r="B94" s="10"/>
      <c r="C94" s="63"/>
      <c r="D94" s="63"/>
    </row>
    <row r="95" spans="1:4" x14ac:dyDescent="0.2">
      <c r="A95" s="10"/>
      <c r="B95" s="10"/>
      <c r="C95" s="63"/>
      <c r="D95" s="63"/>
    </row>
    <row r="96" spans="1:4" x14ac:dyDescent="0.2">
      <c r="A96" s="10"/>
      <c r="B96" s="10"/>
      <c r="C96" s="63"/>
      <c r="D96" s="63"/>
    </row>
    <row r="97" spans="1:4" x14ac:dyDescent="0.2">
      <c r="A97" s="10"/>
      <c r="B97" s="10"/>
      <c r="C97" s="63"/>
      <c r="D97" s="63"/>
    </row>
    <row r="98" spans="1:4" x14ac:dyDescent="0.2">
      <c r="A98" s="10"/>
      <c r="B98" s="10"/>
      <c r="C98" s="63"/>
      <c r="D98" s="63"/>
    </row>
    <row r="99" spans="1:4" x14ac:dyDescent="0.2">
      <c r="A99" s="10"/>
      <c r="B99" s="10"/>
      <c r="C99" s="63"/>
      <c r="D99" s="63"/>
    </row>
    <row r="100" spans="1:4" x14ac:dyDescent="0.2">
      <c r="A100" s="10"/>
      <c r="B100" s="10"/>
      <c r="C100" s="63"/>
      <c r="D100" s="63"/>
    </row>
    <row r="101" spans="1:4" x14ac:dyDescent="0.2">
      <c r="A101" s="10"/>
      <c r="B101" s="10"/>
      <c r="C101" s="63"/>
      <c r="D101" s="63"/>
    </row>
    <row r="102" spans="1:4" x14ac:dyDescent="0.2">
      <c r="A102" s="10"/>
      <c r="B102" s="10"/>
      <c r="C102" s="63"/>
      <c r="D102" s="63"/>
    </row>
    <row r="103" spans="1:4" x14ac:dyDescent="0.2">
      <c r="A103" s="10"/>
      <c r="B103" s="10"/>
      <c r="C103" s="63"/>
      <c r="D103" s="63"/>
    </row>
    <row r="104" spans="1:4" x14ac:dyDescent="0.2">
      <c r="A104" s="10"/>
      <c r="B104" s="10"/>
      <c r="C104" s="63"/>
      <c r="D104" s="63"/>
    </row>
    <row r="105" spans="1:4" x14ac:dyDescent="0.2">
      <c r="A105" s="10"/>
      <c r="B105" s="10"/>
      <c r="C105" s="63"/>
      <c r="D105" s="63"/>
    </row>
    <row r="106" spans="1:4" x14ac:dyDescent="0.2">
      <c r="A106" s="10"/>
      <c r="B106" s="10"/>
      <c r="C106" s="63"/>
      <c r="D106" s="63"/>
    </row>
    <row r="107" spans="1:4" x14ac:dyDescent="0.2">
      <c r="A107" s="10"/>
      <c r="B107" s="10"/>
      <c r="C107" s="63"/>
      <c r="D107" s="63"/>
    </row>
    <row r="108" spans="1:4" x14ac:dyDescent="0.2">
      <c r="A108" s="10"/>
      <c r="B108" s="10"/>
      <c r="C108" s="63"/>
      <c r="D108" s="63"/>
    </row>
    <row r="109" spans="1:4" x14ac:dyDescent="0.2">
      <c r="A109" s="10"/>
      <c r="B109" s="10"/>
      <c r="C109" s="63"/>
      <c r="D109" s="63"/>
    </row>
    <row r="110" spans="1:4" x14ac:dyDescent="0.2">
      <c r="A110" s="10"/>
      <c r="B110" s="10"/>
      <c r="C110" s="63"/>
      <c r="D110" s="63"/>
    </row>
    <row r="111" spans="1:4" x14ac:dyDescent="0.2">
      <c r="A111" s="10"/>
      <c r="B111" s="10"/>
      <c r="C111" s="63"/>
      <c r="D111" s="63"/>
    </row>
    <row r="112" spans="1:4" x14ac:dyDescent="0.2">
      <c r="A112" s="10"/>
      <c r="B112" s="10"/>
      <c r="C112" s="63"/>
      <c r="D112" s="63"/>
    </row>
    <row r="113" spans="1:4" x14ac:dyDescent="0.2">
      <c r="A113" s="10"/>
      <c r="B113" s="10"/>
      <c r="C113" s="63"/>
      <c r="D113" s="63"/>
    </row>
    <row r="114" spans="1:4" x14ac:dyDescent="0.2">
      <c r="A114" s="10"/>
      <c r="B114" s="10"/>
      <c r="C114" s="63"/>
      <c r="D114" s="63"/>
    </row>
    <row r="115" spans="1:4" x14ac:dyDescent="0.2">
      <c r="A115" s="10"/>
      <c r="B115" s="10"/>
      <c r="C115" s="63"/>
      <c r="D115" s="63"/>
    </row>
    <row r="116" spans="1:4" x14ac:dyDescent="0.2">
      <c r="A116" s="10"/>
      <c r="B116" s="10"/>
      <c r="C116" s="63"/>
      <c r="D116" s="63"/>
    </row>
    <row r="117" spans="1:4" x14ac:dyDescent="0.2">
      <c r="A117" s="10"/>
      <c r="B117" s="10"/>
      <c r="C117" s="63"/>
      <c r="D117" s="63"/>
    </row>
    <row r="118" spans="1:4" x14ac:dyDescent="0.2">
      <c r="A118" s="10"/>
      <c r="B118" s="10"/>
      <c r="C118" s="63"/>
      <c r="D118" s="63"/>
    </row>
    <row r="119" spans="1:4" x14ac:dyDescent="0.2">
      <c r="A119" s="10"/>
      <c r="B119" s="10"/>
      <c r="C119" s="63"/>
      <c r="D119" s="63"/>
    </row>
    <row r="120" spans="1:4" x14ac:dyDescent="0.2">
      <c r="A120" s="10"/>
      <c r="B120" s="10"/>
      <c r="C120" s="63"/>
      <c r="D120" s="63"/>
    </row>
    <row r="121" spans="1:4" x14ac:dyDescent="0.2">
      <c r="A121" s="10"/>
      <c r="B121" s="10"/>
      <c r="C121" s="63"/>
      <c r="D121" s="63"/>
    </row>
    <row r="122" spans="1:4" x14ac:dyDescent="0.2">
      <c r="A122" s="10"/>
      <c r="B122" s="10"/>
      <c r="C122" s="63"/>
      <c r="D122" s="63"/>
    </row>
    <row r="123" spans="1:4" x14ac:dyDescent="0.2">
      <c r="A123" s="10"/>
      <c r="B123" s="10"/>
      <c r="C123" s="63"/>
      <c r="D123" s="63"/>
    </row>
    <row r="124" spans="1:4" x14ac:dyDescent="0.2">
      <c r="A124" s="10"/>
      <c r="B124" s="10"/>
      <c r="C124" s="63"/>
      <c r="D124" s="63"/>
    </row>
    <row r="125" spans="1:4" x14ac:dyDescent="0.2">
      <c r="A125" s="10"/>
      <c r="B125" s="10"/>
      <c r="C125" s="63"/>
      <c r="D125" s="63"/>
    </row>
    <row r="126" spans="1:4" x14ac:dyDescent="0.2">
      <c r="A126" s="10"/>
      <c r="B126" s="10"/>
      <c r="C126" s="63"/>
      <c r="D126" s="63"/>
    </row>
    <row r="127" spans="1:4" x14ac:dyDescent="0.2">
      <c r="A127" s="10"/>
      <c r="B127" s="10"/>
      <c r="C127" s="63"/>
      <c r="D127" s="63"/>
    </row>
    <row r="128" spans="1:4" x14ac:dyDescent="0.2">
      <c r="A128" s="10"/>
      <c r="B128" s="10"/>
      <c r="C128" s="63"/>
      <c r="D128" s="63"/>
    </row>
    <row r="129" spans="1:4" x14ac:dyDescent="0.2">
      <c r="A129" s="10"/>
      <c r="B129" s="10"/>
      <c r="C129" s="63"/>
      <c r="D129" s="63"/>
    </row>
    <row r="130" spans="1:4" x14ac:dyDescent="0.2">
      <c r="A130" s="10"/>
      <c r="B130" s="10"/>
      <c r="C130" s="63"/>
      <c r="D130" s="63"/>
    </row>
    <row r="131" spans="1:4" x14ac:dyDescent="0.2">
      <c r="A131" s="10"/>
      <c r="B131" s="10"/>
      <c r="C131" s="63"/>
      <c r="D131" s="63"/>
    </row>
    <row r="132" spans="1:4" x14ac:dyDescent="0.2">
      <c r="A132" s="10"/>
      <c r="B132" s="10"/>
      <c r="C132" s="63"/>
      <c r="D132" s="63"/>
    </row>
    <row r="133" spans="1:4" x14ac:dyDescent="0.2">
      <c r="A133" s="10"/>
      <c r="B133" s="10"/>
      <c r="C133" s="63"/>
      <c r="D133" s="63"/>
    </row>
    <row r="134" spans="1:4" x14ac:dyDescent="0.2">
      <c r="A134" s="10"/>
      <c r="B134" s="10"/>
      <c r="C134" s="63"/>
      <c r="D134" s="63"/>
    </row>
    <row r="135" spans="1:4" x14ac:dyDescent="0.2">
      <c r="A135" s="10"/>
      <c r="B135" s="10"/>
      <c r="C135" s="63"/>
      <c r="D135" s="63"/>
    </row>
    <row r="136" spans="1:4" x14ac:dyDescent="0.2">
      <c r="A136" s="10"/>
      <c r="B136" s="10"/>
      <c r="C136" s="63"/>
      <c r="D136" s="63"/>
    </row>
    <row r="137" spans="1:4" x14ac:dyDescent="0.2">
      <c r="A137" s="10"/>
      <c r="B137" s="10"/>
      <c r="C137" s="63"/>
      <c r="D137" s="63"/>
    </row>
    <row r="138" spans="1:4" x14ac:dyDescent="0.2">
      <c r="A138" s="10"/>
      <c r="B138" s="10"/>
      <c r="C138" s="63"/>
      <c r="D138" s="63"/>
    </row>
    <row r="139" spans="1:4" x14ac:dyDescent="0.2">
      <c r="A139" s="10"/>
      <c r="B139" s="10"/>
      <c r="C139" s="63"/>
      <c r="D139" s="63"/>
    </row>
    <row r="140" spans="1:4" x14ac:dyDescent="0.2">
      <c r="A140" s="10"/>
      <c r="B140" s="10"/>
      <c r="C140" s="63"/>
      <c r="D140" s="63"/>
    </row>
    <row r="141" spans="1:4" x14ac:dyDescent="0.2">
      <c r="A141" s="10"/>
      <c r="B141" s="10"/>
      <c r="C141" s="63"/>
      <c r="D141" s="63"/>
    </row>
    <row r="142" spans="1:4" x14ac:dyDescent="0.2">
      <c r="A142" s="10"/>
      <c r="B142" s="10"/>
      <c r="C142" s="63"/>
      <c r="D142" s="63"/>
    </row>
    <row r="143" spans="1:4" x14ac:dyDescent="0.2">
      <c r="A143" s="10"/>
      <c r="B143" s="10"/>
      <c r="C143" s="63"/>
      <c r="D143" s="63"/>
    </row>
    <row r="144" spans="1:4" x14ac:dyDescent="0.2">
      <c r="A144" s="10"/>
      <c r="B144" s="10"/>
      <c r="C144" s="63"/>
      <c r="D144" s="63"/>
    </row>
    <row r="145" spans="1:4" x14ac:dyDescent="0.2">
      <c r="A145" s="10"/>
      <c r="B145" s="10"/>
      <c r="C145" s="63"/>
      <c r="D145" s="63"/>
    </row>
    <row r="146" spans="1:4" x14ac:dyDescent="0.2">
      <c r="A146" s="10"/>
      <c r="B146" s="10"/>
      <c r="C146" s="63"/>
      <c r="D146" s="63"/>
    </row>
    <row r="147" spans="1:4" x14ac:dyDescent="0.2">
      <c r="A147" s="10"/>
      <c r="B147" s="10"/>
      <c r="C147" s="63"/>
      <c r="D147" s="63"/>
    </row>
    <row r="148" spans="1:4" x14ac:dyDescent="0.2">
      <c r="A148" s="10"/>
      <c r="B148" s="10"/>
      <c r="C148" s="63"/>
      <c r="D148" s="63"/>
    </row>
    <row r="149" spans="1:4" x14ac:dyDescent="0.2">
      <c r="A149" s="10"/>
      <c r="B149" s="10"/>
      <c r="C149" s="63"/>
      <c r="D149" s="63"/>
    </row>
    <row r="150" spans="1:4" x14ac:dyDescent="0.2">
      <c r="A150" s="10"/>
      <c r="B150" s="10"/>
      <c r="C150" s="63"/>
      <c r="D150" s="63"/>
    </row>
    <row r="151" spans="1:4" x14ac:dyDescent="0.2">
      <c r="A151" s="10"/>
      <c r="B151" s="10"/>
      <c r="C151" s="63"/>
      <c r="D151" s="63"/>
    </row>
    <row r="152" spans="1:4" x14ac:dyDescent="0.2">
      <c r="A152" s="10"/>
      <c r="B152" s="10"/>
      <c r="C152" s="63"/>
      <c r="D152" s="63"/>
    </row>
    <row r="153" spans="1:4" x14ac:dyDescent="0.2">
      <c r="A153" s="10"/>
      <c r="B153" s="10"/>
      <c r="C153" s="63"/>
      <c r="D153" s="63"/>
    </row>
    <row r="154" spans="1:4" x14ac:dyDescent="0.2">
      <c r="A154" s="10"/>
      <c r="B154" s="10"/>
      <c r="C154" s="63"/>
      <c r="D154" s="63"/>
    </row>
    <row r="155" spans="1:4" x14ac:dyDescent="0.2">
      <c r="A155" s="10"/>
      <c r="B155" s="10"/>
      <c r="C155" s="63"/>
      <c r="D155" s="63"/>
    </row>
    <row r="156" spans="1:4" x14ac:dyDescent="0.2">
      <c r="A156" s="10"/>
      <c r="B156" s="10"/>
      <c r="C156" s="63"/>
      <c r="D156" s="63"/>
    </row>
    <row r="157" spans="1:4" x14ac:dyDescent="0.2">
      <c r="A157" s="10"/>
      <c r="B157" s="10"/>
      <c r="C157" s="63"/>
      <c r="D157" s="63"/>
    </row>
    <row r="158" spans="1:4" x14ac:dyDescent="0.2">
      <c r="A158" s="10"/>
      <c r="B158" s="10"/>
      <c r="C158" s="63"/>
      <c r="D158" s="63"/>
    </row>
    <row r="159" spans="1:4" x14ac:dyDescent="0.2">
      <c r="A159" s="10"/>
      <c r="B159" s="10"/>
      <c r="C159" s="63"/>
      <c r="D159" s="63"/>
    </row>
    <row r="160" spans="1:4" x14ac:dyDescent="0.2">
      <c r="A160" s="10"/>
      <c r="B160" s="10"/>
      <c r="C160" s="63"/>
      <c r="D160" s="63"/>
    </row>
    <row r="161" spans="1:4" x14ac:dyDescent="0.2">
      <c r="A161" s="10"/>
      <c r="B161" s="10"/>
      <c r="C161" s="63"/>
      <c r="D161" s="63"/>
    </row>
    <row r="162" spans="1:4" x14ac:dyDescent="0.2">
      <c r="A162" s="10"/>
      <c r="B162" s="10"/>
      <c r="C162" s="63"/>
      <c r="D162" s="63"/>
    </row>
    <row r="163" spans="1:4" x14ac:dyDescent="0.2">
      <c r="A163" s="10"/>
      <c r="B163" s="10"/>
      <c r="C163" s="63"/>
      <c r="D163" s="63"/>
    </row>
    <row r="164" spans="1:4" x14ac:dyDescent="0.2">
      <c r="A164" s="10"/>
      <c r="B164" s="10"/>
      <c r="C164" s="63"/>
      <c r="D164" s="63"/>
    </row>
    <row r="165" spans="1:4" x14ac:dyDescent="0.2">
      <c r="A165" s="10"/>
      <c r="B165" s="10"/>
      <c r="C165" s="63"/>
      <c r="D165" s="63"/>
    </row>
    <row r="166" spans="1:4" x14ac:dyDescent="0.2">
      <c r="A166" s="10"/>
      <c r="B166" s="10"/>
      <c r="C166" s="63"/>
      <c r="D166" s="63"/>
    </row>
    <row r="167" spans="1:4" x14ac:dyDescent="0.2">
      <c r="A167" s="10"/>
      <c r="B167" s="10"/>
      <c r="C167" s="63"/>
      <c r="D167" s="63"/>
    </row>
    <row r="168" spans="1:4" x14ac:dyDescent="0.2">
      <c r="A168" s="10"/>
      <c r="B168" s="10"/>
      <c r="C168" s="63"/>
      <c r="D168" s="63"/>
    </row>
  </sheetData>
  <mergeCells count="1">
    <mergeCell ref="A59:D59"/>
  </mergeCells>
  <phoneticPr fontId="0" type="noConversion"/>
  <pageMargins left="0.5" right="0.5" top="0" bottom="0" header="0.5" footer="0.5"/>
  <pageSetup paperSize="5" scale="98" orientation="portrait"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D169"/>
  <sheetViews>
    <sheetView showGridLines="0" zoomScaleNormal="100" workbookViewId="0">
      <pane xSplit="2" ySplit="10" topLeftCell="C11" activePane="bottomRight" state="frozen"/>
      <selection pane="topRight" activeCell="C1" sqref="C1"/>
      <selection pane="bottomLeft" activeCell="A11" sqref="A11"/>
      <selection pane="bottomRight" activeCell="A7" sqref="A7"/>
    </sheetView>
  </sheetViews>
  <sheetFormatPr defaultColWidth="6.77734375" defaultRowHeight="15" x14ac:dyDescent="0.2"/>
  <cols>
    <col min="1" max="1" width="10.109375" customWidth="1"/>
    <col min="2" max="2" width="35.6640625" customWidth="1"/>
    <col min="3" max="3" width="14.5546875" style="64" customWidth="1"/>
    <col min="4" max="4" width="18.77734375" style="64" customWidth="1"/>
  </cols>
  <sheetData>
    <row r="1" spans="1:4" ht="16.5" thickBot="1" x14ac:dyDescent="0.3">
      <c r="A1" s="200"/>
      <c r="B1" s="200"/>
      <c r="C1" s="490"/>
      <c r="D1" s="490"/>
    </row>
    <row r="2" spans="1:4" ht="16.5" thickTop="1" x14ac:dyDescent="0.25">
      <c r="A2" s="871"/>
      <c r="B2" s="872"/>
      <c r="C2" s="873"/>
      <c r="D2" s="874"/>
    </row>
    <row r="3" spans="1:4" ht="15.75" x14ac:dyDescent="0.25">
      <c r="A3" s="862" t="s">
        <v>648</v>
      </c>
      <c r="B3" s="396"/>
      <c r="C3" s="863"/>
      <c r="D3" s="875"/>
    </row>
    <row r="4" spans="1:4" ht="15.75" x14ac:dyDescent="0.25">
      <c r="A4" s="862" t="s">
        <v>621</v>
      </c>
      <c r="B4" s="395"/>
      <c r="C4" s="863"/>
      <c r="D4" s="875"/>
    </row>
    <row r="5" spans="1:4" ht="15.75" x14ac:dyDescent="0.25">
      <c r="A5" s="862" t="s">
        <v>649</v>
      </c>
      <c r="B5" s="395"/>
      <c r="C5" s="863"/>
      <c r="D5" s="875"/>
    </row>
    <row r="6" spans="1:4" ht="16.5" thickBot="1" x14ac:dyDescent="0.3">
      <c r="A6" s="876"/>
      <c r="B6" s="877"/>
      <c r="C6" s="878"/>
      <c r="D6" s="879"/>
    </row>
    <row r="7" spans="1:4" ht="16.5" thickTop="1" x14ac:dyDescent="0.25">
      <c r="A7" s="790" t="s">
        <v>144</v>
      </c>
      <c r="B7" s="791" t="s">
        <v>610</v>
      </c>
      <c r="C7" s="852" t="str">
        <f>'Page 45-Cap exp'!C5</f>
        <v xml:space="preserve">City/Town/County of _____                                                                          </v>
      </c>
      <c r="D7" s="880"/>
    </row>
    <row r="8" spans="1:4" ht="15.75" x14ac:dyDescent="0.25">
      <c r="A8" s="790" t="s">
        <v>146</v>
      </c>
      <c r="B8" s="791" t="s">
        <v>611</v>
      </c>
      <c r="C8" s="852" t="str">
        <f>'Page 45-Cap exp'!C6</f>
        <v>Fiscal Year ended June 30, 2025</v>
      </c>
      <c r="D8" s="853"/>
    </row>
    <row r="9" spans="1:4" ht="15.75" x14ac:dyDescent="0.25">
      <c r="A9" s="775" t="s">
        <v>149</v>
      </c>
      <c r="B9" s="530" t="s">
        <v>612</v>
      </c>
      <c r="C9" s="881"/>
      <c r="D9" s="882"/>
    </row>
    <row r="10" spans="1:4" ht="31.9" customHeight="1" x14ac:dyDescent="0.25">
      <c r="A10" s="883" t="s">
        <v>526</v>
      </c>
      <c r="B10" s="373" t="s">
        <v>283</v>
      </c>
      <c r="C10" s="884" t="s">
        <v>41</v>
      </c>
      <c r="D10" s="885" t="s">
        <v>566</v>
      </c>
    </row>
    <row r="11" spans="1:4" ht="15.75" x14ac:dyDescent="0.25">
      <c r="A11" s="162">
        <v>181000</v>
      </c>
      <c r="B11" s="867" t="s">
        <v>650</v>
      </c>
      <c r="C11" s="843"/>
      <c r="D11" s="858"/>
    </row>
    <row r="12" spans="1:4" ht="15.75" x14ac:dyDescent="0.25">
      <c r="A12" s="868"/>
      <c r="B12" s="869"/>
      <c r="C12" s="841"/>
      <c r="D12" s="449"/>
    </row>
    <row r="13" spans="1:4" ht="15.75" x14ac:dyDescent="0.25">
      <c r="A13" s="166"/>
      <c r="B13" s="167"/>
      <c r="C13" s="839"/>
      <c r="D13" s="449"/>
    </row>
    <row r="14" spans="1:4" ht="15.75" x14ac:dyDescent="0.25">
      <c r="A14" s="166"/>
      <c r="B14" s="167"/>
      <c r="C14" s="845"/>
      <c r="D14" s="449"/>
    </row>
    <row r="15" spans="1:4" ht="15.75" x14ac:dyDescent="0.25">
      <c r="A15" s="166"/>
      <c r="B15" s="187"/>
      <c r="C15" s="841"/>
      <c r="D15" s="449"/>
    </row>
    <row r="16" spans="1:4" ht="15.75" x14ac:dyDescent="0.25">
      <c r="A16" s="166"/>
      <c r="B16" s="187"/>
      <c r="C16" s="841"/>
      <c r="D16" s="449"/>
    </row>
    <row r="17" spans="1:4" ht="15.75" x14ac:dyDescent="0.25">
      <c r="A17" s="166"/>
      <c r="B17" s="187"/>
      <c r="C17" s="841"/>
      <c r="D17" s="449"/>
    </row>
    <row r="18" spans="1:4" ht="15.75" x14ac:dyDescent="0.25">
      <c r="A18" s="166"/>
      <c r="B18" s="187" t="s">
        <v>651</v>
      </c>
      <c r="C18" s="841">
        <f>SUM(C11:C17)</f>
        <v>0</v>
      </c>
      <c r="D18" s="449">
        <f>SUM(D11:D17)</f>
        <v>0</v>
      </c>
    </row>
    <row r="19" spans="1:4" ht="15.75" x14ac:dyDescent="0.25">
      <c r="A19" s="680">
        <v>182000</v>
      </c>
      <c r="B19" s="774" t="s">
        <v>652</v>
      </c>
      <c r="C19" s="837"/>
      <c r="D19" s="442"/>
    </row>
    <row r="20" spans="1:4" ht="15.75" x14ac:dyDescent="0.25">
      <c r="A20" s="191"/>
      <c r="B20" s="187"/>
      <c r="C20" s="841"/>
      <c r="D20" s="449"/>
    </row>
    <row r="21" spans="1:4" ht="15.75" x14ac:dyDescent="0.25">
      <c r="A21" s="821"/>
      <c r="B21" s="187"/>
      <c r="C21" s="841"/>
      <c r="D21" s="449"/>
    </row>
    <row r="22" spans="1:4" ht="15.75" x14ac:dyDescent="0.25">
      <c r="A22" s="191"/>
      <c r="B22" s="187"/>
      <c r="C22" s="841"/>
      <c r="D22" s="449"/>
    </row>
    <row r="23" spans="1:4" ht="15.75" x14ac:dyDescent="0.25">
      <c r="A23" s="170"/>
      <c r="B23" s="171"/>
      <c r="C23" s="842"/>
      <c r="D23" s="857"/>
    </row>
    <row r="24" spans="1:4" ht="15.75" x14ac:dyDescent="0.25">
      <c r="A24" s="191"/>
      <c r="B24" s="187"/>
      <c r="C24" s="841"/>
      <c r="D24" s="449"/>
    </row>
    <row r="25" spans="1:4" ht="15.75" x14ac:dyDescent="0.25">
      <c r="A25" s="600"/>
      <c r="B25" s="774"/>
      <c r="C25" s="846"/>
      <c r="D25" s="442"/>
    </row>
    <row r="26" spans="1:4" ht="15.75" x14ac:dyDescent="0.25">
      <c r="A26" s="519"/>
      <c r="B26" s="171"/>
      <c r="C26" s="845"/>
      <c r="D26" s="857"/>
    </row>
    <row r="27" spans="1:4" ht="15.75" x14ac:dyDescent="0.25">
      <c r="A27" s="170"/>
      <c r="B27" s="171" t="s">
        <v>653</v>
      </c>
      <c r="C27" s="841">
        <f>SUM(C19:C26)</f>
        <v>0</v>
      </c>
      <c r="D27" s="449">
        <f>SUM(D19:D26)</f>
        <v>0</v>
      </c>
    </row>
    <row r="28" spans="1:4" ht="15.75" x14ac:dyDescent="0.25">
      <c r="A28" s="859"/>
      <c r="B28" s="860"/>
      <c r="C28" s="846"/>
      <c r="D28" s="442"/>
    </row>
    <row r="29" spans="1:4" ht="15.75" x14ac:dyDescent="0.25">
      <c r="A29" s="181">
        <v>184000</v>
      </c>
      <c r="B29" s="179" t="s">
        <v>654</v>
      </c>
      <c r="C29" s="843"/>
      <c r="D29" s="858"/>
    </row>
    <row r="30" spans="1:4" ht="15.75" x14ac:dyDescent="0.25">
      <c r="A30" s="166"/>
      <c r="B30" s="187"/>
      <c r="C30" s="839"/>
      <c r="D30" s="449"/>
    </row>
    <row r="31" spans="1:4" ht="15.75" x14ac:dyDescent="0.25">
      <c r="A31" s="184"/>
      <c r="B31" s="187"/>
      <c r="C31" s="841"/>
      <c r="D31" s="449"/>
    </row>
    <row r="32" spans="1:4" ht="15.75" x14ac:dyDescent="0.25">
      <c r="A32" s="824"/>
      <c r="B32" s="171"/>
      <c r="C32" s="842"/>
      <c r="D32" s="857"/>
    </row>
    <row r="33" spans="1:4" ht="15.75" x14ac:dyDescent="0.25">
      <c r="A33" s="824"/>
      <c r="B33" s="886" t="s">
        <v>655</v>
      </c>
      <c r="C33" s="841">
        <f>SUM(C29:C32)</f>
        <v>0</v>
      </c>
      <c r="D33" s="449">
        <f>SUM(D29:D32)</f>
        <v>0</v>
      </c>
    </row>
    <row r="34" spans="1:4" ht="15.75" x14ac:dyDescent="0.25">
      <c r="A34" s="824"/>
      <c r="B34" s="171"/>
      <c r="C34" s="842"/>
      <c r="D34" s="857"/>
    </row>
    <row r="35" spans="1:4" ht="15.75" x14ac:dyDescent="0.25">
      <c r="A35" s="181">
        <v>186000</v>
      </c>
      <c r="B35" s="179" t="s">
        <v>656</v>
      </c>
      <c r="C35" s="843"/>
      <c r="D35" s="858"/>
    </row>
    <row r="36" spans="1:4" ht="15.75" x14ac:dyDescent="0.25">
      <c r="A36" s="170"/>
      <c r="B36" s="171"/>
      <c r="C36" s="845"/>
      <c r="D36" s="857"/>
    </row>
    <row r="37" spans="1:4" ht="15.75" x14ac:dyDescent="0.25">
      <c r="A37" s="616"/>
      <c r="B37" s="187"/>
      <c r="C37" s="841"/>
      <c r="D37" s="449"/>
    </row>
    <row r="38" spans="1:4" ht="15.75" x14ac:dyDescent="0.25">
      <c r="A38" s="180"/>
      <c r="B38" s="171"/>
      <c r="C38" s="842"/>
      <c r="D38" s="857"/>
    </row>
    <row r="39" spans="1:4" ht="15.75" x14ac:dyDescent="0.25">
      <c r="A39" s="191"/>
      <c r="B39" s="187"/>
      <c r="C39" s="841"/>
      <c r="D39" s="449"/>
    </row>
    <row r="40" spans="1:4" ht="15.75" x14ac:dyDescent="0.25">
      <c r="A40" s="170"/>
      <c r="B40" s="171"/>
      <c r="C40" s="842"/>
      <c r="D40" s="857"/>
    </row>
    <row r="41" spans="1:4" ht="15.75" x14ac:dyDescent="0.25">
      <c r="A41" s="170"/>
      <c r="B41" s="171"/>
      <c r="C41" s="842"/>
      <c r="D41" s="857"/>
    </row>
    <row r="42" spans="1:4" ht="15.75" x14ac:dyDescent="0.25">
      <c r="A42" s="191"/>
      <c r="B42" s="187"/>
      <c r="C42" s="841"/>
      <c r="D42" s="449"/>
    </row>
    <row r="43" spans="1:4" ht="15.75" x14ac:dyDescent="0.25">
      <c r="A43" s="821"/>
      <c r="B43" s="187"/>
      <c r="C43" s="839"/>
      <c r="D43" s="449"/>
    </row>
    <row r="44" spans="1:4" ht="15.75" x14ac:dyDescent="0.25">
      <c r="A44" s="184"/>
      <c r="B44" s="187"/>
      <c r="C44" s="841"/>
      <c r="D44" s="449"/>
    </row>
    <row r="45" spans="1:4" ht="15.75" x14ac:dyDescent="0.25">
      <c r="A45" s="191"/>
      <c r="B45" s="187"/>
      <c r="C45" s="841"/>
      <c r="D45" s="449"/>
    </row>
    <row r="46" spans="1:4" ht="15.75" x14ac:dyDescent="0.25">
      <c r="A46" s="180"/>
      <c r="B46" s="192"/>
      <c r="C46" s="845"/>
      <c r="D46" s="857"/>
    </row>
    <row r="47" spans="1:4" ht="15.75" x14ac:dyDescent="0.25">
      <c r="A47" s="821"/>
      <c r="B47" s="185"/>
      <c r="C47" s="841"/>
      <c r="D47" s="449"/>
    </row>
    <row r="48" spans="1:4" ht="15.75" x14ac:dyDescent="0.25">
      <c r="A48" s="821"/>
      <c r="B48" s="185"/>
      <c r="C48" s="841"/>
      <c r="D48" s="449"/>
    </row>
    <row r="49" spans="1:4" ht="15.75" x14ac:dyDescent="0.25">
      <c r="A49" s="189"/>
      <c r="B49" s="187"/>
      <c r="C49" s="841"/>
      <c r="D49" s="449"/>
    </row>
    <row r="50" spans="1:4" ht="15.75" x14ac:dyDescent="0.25">
      <c r="A50" s="191"/>
      <c r="B50" s="187"/>
      <c r="C50" s="841"/>
      <c r="D50" s="449"/>
    </row>
    <row r="51" spans="1:4" ht="15.75" x14ac:dyDescent="0.25">
      <c r="A51" s="170"/>
      <c r="B51" s="171" t="s">
        <v>657</v>
      </c>
      <c r="C51" s="841">
        <f>SUM(C35:C50)</f>
        <v>0</v>
      </c>
      <c r="D51" s="449">
        <f>SUM(D35:D50)</f>
        <v>0</v>
      </c>
    </row>
    <row r="52" spans="1:4" ht="15.75" x14ac:dyDescent="0.25">
      <c r="A52" s="180"/>
      <c r="B52" s="171"/>
      <c r="C52" s="842"/>
      <c r="D52" s="857"/>
    </row>
    <row r="53" spans="1:4" ht="15.75" x14ac:dyDescent="0.25">
      <c r="A53" s="779"/>
      <c r="B53" s="455"/>
      <c r="C53" s="842"/>
      <c r="D53" s="857"/>
    </row>
    <row r="54" spans="1:4" ht="16.5" thickBot="1" x14ac:dyDescent="0.3">
      <c r="A54" s="170" t="s">
        <v>658</v>
      </c>
      <c r="B54" s="192"/>
      <c r="C54" s="847">
        <f>C18+C27+C33+C51</f>
        <v>0</v>
      </c>
      <c r="D54" s="457">
        <f>D18+D27+D33+D51</f>
        <v>0</v>
      </c>
    </row>
    <row r="55" spans="1:4" ht="16.5" thickTop="1" x14ac:dyDescent="0.25">
      <c r="A55" s="821"/>
      <c r="B55" s="187"/>
      <c r="C55" s="841"/>
      <c r="D55" s="449"/>
    </row>
    <row r="56" spans="1:4" ht="15.75" x14ac:dyDescent="0.25">
      <c r="A56" s="178"/>
      <c r="B56" s="179"/>
      <c r="C56" s="848"/>
      <c r="D56" s="858"/>
    </row>
    <row r="57" spans="1:4" ht="15.75" x14ac:dyDescent="0.25">
      <c r="A57" s="454"/>
      <c r="B57" s="171"/>
      <c r="C57" s="845"/>
      <c r="D57" s="453"/>
    </row>
    <row r="58" spans="1:4" ht="15.75" x14ac:dyDescent="0.25">
      <c r="A58" s="616"/>
      <c r="B58" s="187"/>
      <c r="C58" s="839"/>
      <c r="D58" s="840"/>
    </row>
    <row r="59" spans="1:4" ht="15.75" x14ac:dyDescent="0.25">
      <c r="A59" s="454"/>
      <c r="B59" s="171"/>
      <c r="C59" s="845"/>
      <c r="D59" s="453"/>
    </row>
    <row r="60" spans="1:4" ht="15.75" x14ac:dyDescent="0.2">
      <c r="A60" s="1345" t="s">
        <v>659</v>
      </c>
      <c r="B60" s="1345"/>
      <c r="C60" s="1345"/>
      <c r="D60" s="1345"/>
    </row>
    <row r="61" spans="1:4" ht="15.75" x14ac:dyDescent="0.25">
      <c r="A61" s="459" t="s">
        <v>660</v>
      </c>
      <c r="B61" s="396"/>
      <c r="C61" s="469"/>
      <c r="D61" s="469"/>
    </row>
    <row r="62" spans="1:4" ht="15.75" x14ac:dyDescent="0.25">
      <c r="A62" s="701"/>
      <c r="B62" s="701"/>
      <c r="C62" s="204"/>
      <c r="D62" s="204"/>
    </row>
    <row r="63" spans="1:4" ht="15.75" x14ac:dyDescent="0.25">
      <c r="A63" s="9"/>
      <c r="B63" s="9"/>
      <c r="C63" s="61"/>
      <c r="D63" s="61"/>
    </row>
    <row r="64" spans="1:4" ht="15.75" x14ac:dyDescent="0.25">
      <c r="A64" s="9"/>
      <c r="B64" s="9"/>
      <c r="C64" s="61"/>
      <c r="D64" s="61"/>
    </row>
    <row r="65" spans="1:4" x14ac:dyDescent="0.2">
      <c r="A65" s="10"/>
      <c r="B65" s="10"/>
      <c r="C65" s="63"/>
      <c r="D65" s="63"/>
    </row>
    <row r="66" spans="1:4" x14ac:dyDescent="0.2">
      <c r="A66" s="10"/>
      <c r="B66" s="10"/>
      <c r="C66" s="63"/>
      <c r="D66" s="63"/>
    </row>
    <row r="67" spans="1:4" x14ac:dyDescent="0.2">
      <c r="A67" s="10"/>
      <c r="B67" s="10"/>
      <c r="C67" s="63"/>
      <c r="D67" s="63"/>
    </row>
    <row r="68" spans="1:4" x14ac:dyDescent="0.2">
      <c r="A68" s="10"/>
      <c r="B68" s="10"/>
      <c r="C68" s="63"/>
      <c r="D68" s="63"/>
    </row>
    <row r="69" spans="1:4" x14ac:dyDescent="0.2">
      <c r="A69" s="10"/>
      <c r="B69" s="10"/>
      <c r="C69" s="63"/>
      <c r="D69" s="63"/>
    </row>
    <row r="70" spans="1:4" x14ac:dyDescent="0.2">
      <c r="A70" s="10"/>
      <c r="B70" s="10"/>
      <c r="C70" s="63"/>
      <c r="D70" s="63"/>
    </row>
    <row r="71" spans="1:4" x14ac:dyDescent="0.2">
      <c r="A71" s="10"/>
      <c r="B71" s="10"/>
      <c r="C71" s="63"/>
      <c r="D71" s="63"/>
    </row>
    <row r="72" spans="1:4" x14ac:dyDescent="0.2">
      <c r="A72" s="10"/>
      <c r="B72" s="10"/>
      <c r="C72" s="63"/>
      <c r="D72" s="63"/>
    </row>
    <row r="73" spans="1:4" x14ac:dyDescent="0.2">
      <c r="A73" s="10"/>
      <c r="B73" s="10"/>
      <c r="C73" s="63"/>
      <c r="D73" s="63"/>
    </row>
    <row r="74" spans="1:4" x14ac:dyDescent="0.2">
      <c r="A74" s="10"/>
      <c r="B74" s="10"/>
      <c r="C74" s="63"/>
      <c r="D74" s="63"/>
    </row>
    <row r="75" spans="1:4" x14ac:dyDescent="0.2">
      <c r="A75" s="10"/>
      <c r="B75" s="10"/>
      <c r="C75" s="63"/>
      <c r="D75" s="63"/>
    </row>
    <row r="76" spans="1:4" x14ac:dyDescent="0.2">
      <c r="A76" s="10"/>
      <c r="B76" s="10"/>
      <c r="C76" s="63"/>
      <c r="D76" s="63"/>
    </row>
    <row r="77" spans="1:4" x14ac:dyDescent="0.2">
      <c r="A77" s="10"/>
      <c r="B77" s="10"/>
      <c r="C77" s="63"/>
      <c r="D77" s="63"/>
    </row>
    <row r="78" spans="1:4" x14ac:dyDescent="0.2">
      <c r="A78" s="10"/>
      <c r="B78" s="10"/>
      <c r="C78" s="63"/>
      <c r="D78" s="63"/>
    </row>
    <row r="79" spans="1:4" x14ac:dyDescent="0.2">
      <c r="A79" s="10"/>
      <c r="B79" s="10"/>
      <c r="C79" s="63"/>
      <c r="D79" s="63"/>
    </row>
    <row r="80" spans="1:4" x14ac:dyDescent="0.2">
      <c r="A80" s="10"/>
      <c r="B80" s="10"/>
      <c r="C80" s="63"/>
      <c r="D80" s="63"/>
    </row>
    <row r="81" spans="1:4" x14ac:dyDescent="0.2">
      <c r="A81" s="10"/>
      <c r="B81" s="10"/>
      <c r="C81" s="63"/>
      <c r="D81" s="63"/>
    </row>
    <row r="82" spans="1:4" x14ac:dyDescent="0.2">
      <c r="A82" s="10"/>
      <c r="B82" s="10"/>
      <c r="C82" s="63"/>
      <c r="D82" s="63"/>
    </row>
    <row r="83" spans="1:4" x14ac:dyDescent="0.2">
      <c r="A83" s="10"/>
      <c r="B83" s="10"/>
      <c r="C83" s="63"/>
      <c r="D83" s="63"/>
    </row>
    <row r="84" spans="1:4" x14ac:dyDescent="0.2">
      <c r="A84" s="10"/>
      <c r="B84" s="10"/>
      <c r="C84" s="63"/>
      <c r="D84" s="63"/>
    </row>
    <row r="85" spans="1:4" x14ac:dyDescent="0.2">
      <c r="A85" s="10"/>
      <c r="B85" s="10"/>
      <c r="C85" s="63"/>
      <c r="D85" s="63"/>
    </row>
    <row r="86" spans="1:4" x14ac:dyDescent="0.2">
      <c r="A86" s="10"/>
      <c r="B86" s="10"/>
      <c r="C86" s="63"/>
      <c r="D86" s="63"/>
    </row>
    <row r="87" spans="1:4" x14ac:dyDescent="0.2">
      <c r="A87" s="10"/>
      <c r="B87" s="10"/>
      <c r="C87" s="63"/>
      <c r="D87" s="63"/>
    </row>
    <row r="88" spans="1:4" x14ac:dyDescent="0.2">
      <c r="A88" s="10"/>
      <c r="B88" s="10"/>
      <c r="C88" s="63"/>
      <c r="D88" s="63"/>
    </row>
    <row r="89" spans="1:4" x14ac:dyDescent="0.2">
      <c r="A89" s="10"/>
      <c r="B89" s="10"/>
      <c r="C89" s="63"/>
      <c r="D89" s="63"/>
    </row>
    <row r="90" spans="1:4" x14ac:dyDescent="0.2">
      <c r="A90" s="10"/>
      <c r="B90" s="10"/>
      <c r="C90" s="63"/>
      <c r="D90" s="63"/>
    </row>
    <row r="91" spans="1:4" x14ac:dyDescent="0.2">
      <c r="A91" s="10"/>
      <c r="B91" s="10"/>
      <c r="C91" s="63"/>
      <c r="D91" s="63"/>
    </row>
    <row r="92" spans="1:4" x14ac:dyDescent="0.2">
      <c r="A92" s="10"/>
      <c r="B92" s="10"/>
      <c r="C92" s="63"/>
      <c r="D92" s="63"/>
    </row>
    <row r="93" spans="1:4" x14ac:dyDescent="0.2">
      <c r="A93" s="10"/>
      <c r="B93" s="10"/>
      <c r="C93" s="63"/>
      <c r="D93" s="63"/>
    </row>
    <row r="94" spans="1:4" x14ac:dyDescent="0.2">
      <c r="A94" s="10"/>
      <c r="B94" s="10"/>
      <c r="C94" s="63"/>
      <c r="D94" s="63"/>
    </row>
    <row r="95" spans="1:4" x14ac:dyDescent="0.2">
      <c r="A95" s="10"/>
      <c r="B95" s="10"/>
      <c r="C95" s="63"/>
      <c r="D95" s="63"/>
    </row>
    <row r="96" spans="1:4" x14ac:dyDescent="0.2">
      <c r="A96" s="10"/>
      <c r="B96" s="10"/>
      <c r="C96" s="63"/>
      <c r="D96" s="63"/>
    </row>
    <row r="97" spans="1:4" x14ac:dyDescent="0.2">
      <c r="A97" s="10"/>
      <c r="B97" s="10"/>
      <c r="C97" s="63"/>
      <c r="D97" s="63"/>
    </row>
    <row r="98" spans="1:4" x14ac:dyDescent="0.2">
      <c r="A98" s="10"/>
      <c r="B98" s="10"/>
      <c r="C98" s="63"/>
      <c r="D98" s="63"/>
    </row>
    <row r="99" spans="1:4" x14ac:dyDescent="0.2">
      <c r="A99" s="10"/>
      <c r="B99" s="10"/>
      <c r="C99" s="63"/>
      <c r="D99" s="63"/>
    </row>
    <row r="100" spans="1:4" x14ac:dyDescent="0.2">
      <c r="A100" s="10"/>
      <c r="B100" s="10"/>
      <c r="C100" s="63"/>
      <c r="D100" s="63"/>
    </row>
    <row r="101" spans="1:4" x14ac:dyDescent="0.2">
      <c r="A101" s="10"/>
      <c r="B101" s="10"/>
      <c r="C101" s="63"/>
      <c r="D101" s="63"/>
    </row>
    <row r="102" spans="1:4" x14ac:dyDescent="0.2">
      <c r="A102" s="10"/>
      <c r="B102" s="10"/>
      <c r="C102" s="63"/>
      <c r="D102" s="63"/>
    </row>
    <row r="103" spans="1:4" x14ac:dyDescent="0.2">
      <c r="A103" s="10"/>
      <c r="B103" s="10"/>
      <c r="C103" s="63"/>
      <c r="D103" s="63"/>
    </row>
    <row r="104" spans="1:4" x14ac:dyDescent="0.2">
      <c r="A104" s="10"/>
      <c r="B104" s="10"/>
      <c r="C104" s="63"/>
      <c r="D104" s="63"/>
    </row>
    <row r="105" spans="1:4" x14ac:dyDescent="0.2">
      <c r="A105" s="10"/>
      <c r="B105" s="10"/>
      <c r="C105" s="63"/>
      <c r="D105" s="63"/>
    </row>
    <row r="106" spans="1:4" x14ac:dyDescent="0.2">
      <c r="A106" s="10"/>
      <c r="B106" s="10"/>
      <c r="C106" s="63"/>
      <c r="D106" s="63"/>
    </row>
    <row r="107" spans="1:4" x14ac:dyDescent="0.2">
      <c r="A107" s="10"/>
      <c r="B107" s="10"/>
      <c r="C107" s="63"/>
      <c r="D107" s="63"/>
    </row>
    <row r="108" spans="1:4" x14ac:dyDescent="0.2">
      <c r="A108" s="10"/>
      <c r="B108" s="10"/>
      <c r="C108" s="63"/>
      <c r="D108" s="63"/>
    </row>
    <row r="109" spans="1:4" x14ac:dyDescent="0.2">
      <c r="A109" s="10"/>
      <c r="B109" s="10"/>
      <c r="C109" s="63"/>
      <c r="D109" s="63"/>
    </row>
    <row r="110" spans="1:4" x14ac:dyDescent="0.2">
      <c r="A110" s="10"/>
      <c r="B110" s="10"/>
      <c r="C110" s="63"/>
      <c r="D110" s="63"/>
    </row>
    <row r="111" spans="1:4" x14ac:dyDescent="0.2">
      <c r="A111" s="10"/>
      <c r="B111" s="10"/>
      <c r="C111" s="63"/>
      <c r="D111" s="63"/>
    </row>
    <row r="112" spans="1:4" x14ac:dyDescent="0.2">
      <c r="A112" s="10"/>
      <c r="B112" s="10"/>
      <c r="C112" s="63"/>
      <c r="D112" s="63"/>
    </row>
    <row r="113" spans="1:4" x14ac:dyDescent="0.2">
      <c r="A113" s="10"/>
      <c r="B113" s="10"/>
      <c r="C113" s="63"/>
      <c r="D113" s="63"/>
    </row>
    <row r="114" spans="1:4" x14ac:dyDescent="0.2">
      <c r="A114" s="10"/>
      <c r="B114" s="10"/>
      <c r="C114" s="63"/>
      <c r="D114" s="63"/>
    </row>
    <row r="115" spans="1:4" x14ac:dyDescent="0.2">
      <c r="A115" s="10"/>
      <c r="B115" s="10"/>
      <c r="C115" s="63"/>
      <c r="D115" s="63"/>
    </row>
    <row r="116" spans="1:4" x14ac:dyDescent="0.2">
      <c r="A116" s="10"/>
      <c r="B116" s="10"/>
      <c r="C116" s="63"/>
      <c r="D116" s="63"/>
    </row>
    <row r="117" spans="1:4" x14ac:dyDescent="0.2">
      <c r="A117" s="10"/>
      <c r="B117" s="10"/>
      <c r="C117" s="63"/>
      <c r="D117" s="63"/>
    </row>
    <row r="118" spans="1:4" x14ac:dyDescent="0.2">
      <c r="A118" s="10"/>
      <c r="B118" s="10"/>
      <c r="C118" s="63"/>
      <c r="D118" s="63"/>
    </row>
    <row r="119" spans="1:4" x14ac:dyDescent="0.2">
      <c r="A119" s="10"/>
      <c r="B119" s="10"/>
      <c r="C119" s="63"/>
      <c r="D119" s="63"/>
    </row>
    <row r="120" spans="1:4" x14ac:dyDescent="0.2">
      <c r="A120" s="10"/>
      <c r="B120" s="10"/>
      <c r="C120" s="63"/>
      <c r="D120" s="63"/>
    </row>
    <row r="121" spans="1:4" x14ac:dyDescent="0.2">
      <c r="A121" s="10"/>
      <c r="B121" s="10"/>
      <c r="C121" s="63"/>
      <c r="D121" s="63"/>
    </row>
    <row r="122" spans="1:4" x14ac:dyDescent="0.2">
      <c r="A122" s="10"/>
      <c r="B122" s="10"/>
      <c r="C122" s="63"/>
      <c r="D122" s="63"/>
    </row>
    <row r="123" spans="1:4" x14ac:dyDescent="0.2">
      <c r="A123" s="10"/>
      <c r="B123" s="10"/>
      <c r="C123" s="63"/>
      <c r="D123" s="63"/>
    </row>
    <row r="124" spans="1:4" x14ac:dyDescent="0.2">
      <c r="A124" s="10"/>
      <c r="B124" s="10"/>
      <c r="C124" s="63"/>
      <c r="D124" s="63"/>
    </row>
    <row r="125" spans="1:4" x14ac:dyDescent="0.2">
      <c r="A125" s="10"/>
      <c r="B125" s="10"/>
      <c r="C125" s="63"/>
      <c r="D125" s="63"/>
    </row>
    <row r="126" spans="1:4" x14ac:dyDescent="0.2">
      <c r="A126" s="10"/>
      <c r="B126" s="10"/>
      <c r="C126" s="63"/>
      <c r="D126" s="63"/>
    </row>
    <row r="127" spans="1:4" x14ac:dyDescent="0.2">
      <c r="A127" s="10"/>
      <c r="B127" s="10"/>
      <c r="C127" s="63"/>
      <c r="D127" s="63"/>
    </row>
    <row r="128" spans="1:4" x14ac:dyDescent="0.2">
      <c r="A128" s="10"/>
      <c r="B128" s="10"/>
      <c r="C128" s="63"/>
      <c r="D128" s="63"/>
    </row>
    <row r="129" spans="1:4" x14ac:dyDescent="0.2">
      <c r="A129" s="10"/>
      <c r="B129" s="10"/>
      <c r="C129" s="63"/>
      <c r="D129" s="63"/>
    </row>
    <row r="130" spans="1:4" x14ac:dyDescent="0.2">
      <c r="A130" s="10"/>
      <c r="B130" s="10"/>
      <c r="C130" s="63"/>
      <c r="D130" s="63"/>
    </row>
    <row r="131" spans="1:4" x14ac:dyDescent="0.2">
      <c r="A131" s="10"/>
      <c r="B131" s="10"/>
      <c r="C131" s="63"/>
      <c r="D131" s="63"/>
    </row>
    <row r="132" spans="1:4" x14ac:dyDescent="0.2">
      <c r="A132" s="10"/>
      <c r="B132" s="10"/>
      <c r="C132" s="63"/>
      <c r="D132" s="63"/>
    </row>
    <row r="133" spans="1:4" x14ac:dyDescent="0.2">
      <c r="A133" s="10"/>
      <c r="B133" s="10"/>
      <c r="C133" s="63"/>
      <c r="D133" s="63"/>
    </row>
    <row r="134" spans="1:4" x14ac:dyDescent="0.2">
      <c r="A134" s="10"/>
      <c r="B134" s="10"/>
      <c r="C134" s="63"/>
      <c r="D134" s="63"/>
    </row>
    <row r="135" spans="1:4" x14ac:dyDescent="0.2">
      <c r="A135" s="10"/>
      <c r="B135" s="10"/>
      <c r="C135" s="63"/>
      <c r="D135" s="63"/>
    </row>
    <row r="136" spans="1:4" x14ac:dyDescent="0.2">
      <c r="A136" s="10"/>
      <c r="B136" s="10"/>
      <c r="C136" s="63"/>
      <c r="D136" s="63"/>
    </row>
    <row r="137" spans="1:4" x14ac:dyDescent="0.2">
      <c r="A137" s="10"/>
      <c r="B137" s="10"/>
      <c r="C137" s="63"/>
      <c r="D137" s="63"/>
    </row>
    <row r="138" spans="1:4" x14ac:dyDescent="0.2">
      <c r="A138" s="10"/>
      <c r="B138" s="10"/>
      <c r="C138" s="63"/>
      <c r="D138" s="63"/>
    </row>
    <row r="139" spans="1:4" x14ac:dyDescent="0.2">
      <c r="A139" s="10"/>
      <c r="B139" s="10"/>
      <c r="C139" s="63"/>
      <c r="D139" s="63"/>
    </row>
    <row r="140" spans="1:4" x14ac:dyDescent="0.2">
      <c r="A140" s="10"/>
      <c r="B140" s="10"/>
      <c r="C140" s="63"/>
      <c r="D140" s="63"/>
    </row>
    <row r="141" spans="1:4" x14ac:dyDescent="0.2">
      <c r="A141" s="10"/>
      <c r="B141" s="10"/>
      <c r="C141" s="63"/>
      <c r="D141" s="63"/>
    </row>
    <row r="142" spans="1:4" x14ac:dyDescent="0.2">
      <c r="A142" s="10"/>
      <c r="B142" s="10"/>
      <c r="C142" s="63"/>
      <c r="D142" s="63"/>
    </row>
    <row r="143" spans="1:4" x14ac:dyDescent="0.2">
      <c r="A143" s="10"/>
      <c r="B143" s="10"/>
      <c r="C143" s="63"/>
      <c r="D143" s="63"/>
    </row>
    <row r="144" spans="1:4" x14ac:dyDescent="0.2">
      <c r="A144" s="10"/>
      <c r="B144" s="10"/>
      <c r="C144" s="63"/>
      <c r="D144" s="63"/>
    </row>
    <row r="145" spans="1:4" x14ac:dyDescent="0.2">
      <c r="A145" s="10"/>
      <c r="B145" s="10"/>
      <c r="C145" s="63"/>
      <c r="D145" s="63"/>
    </row>
    <row r="146" spans="1:4" x14ac:dyDescent="0.2">
      <c r="A146" s="10"/>
      <c r="B146" s="10"/>
      <c r="C146" s="63"/>
      <c r="D146" s="63"/>
    </row>
    <row r="147" spans="1:4" x14ac:dyDescent="0.2">
      <c r="A147" s="10"/>
      <c r="B147" s="10"/>
      <c r="C147" s="63"/>
      <c r="D147" s="63"/>
    </row>
    <row r="148" spans="1:4" x14ac:dyDescent="0.2">
      <c r="A148" s="10"/>
      <c r="B148" s="10"/>
      <c r="C148" s="63"/>
      <c r="D148" s="63"/>
    </row>
    <row r="149" spans="1:4" x14ac:dyDescent="0.2">
      <c r="A149" s="10"/>
      <c r="B149" s="10"/>
      <c r="C149" s="63"/>
      <c r="D149" s="63"/>
    </row>
    <row r="150" spans="1:4" x14ac:dyDescent="0.2">
      <c r="A150" s="10"/>
      <c r="B150" s="10"/>
      <c r="C150" s="63"/>
      <c r="D150" s="63"/>
    </row>
    <row r="151" spans="1:4" x14ac:dyDescent="0.2">
      <c r="A151" s="10"/>
      <c r="B151" s="10"/>
      <c r="C151" s="63"/>
      <c r="D151" s="63"/>
    </row>
    <row r="152" spans="1:4" x14ac:dyDescent="0.2">
      <c r="A152" s="10"/>
      <c r="B152" s="10"/>
      <c r="C152" s="63"/>
      <c r="D152" s="63"/>
    </row>
    <row r="153" spans="1:4" x14ac:dyDescent="0.2">
      <c r="A153" s="10"/>
      <c r="B153" s="10"/>
      <c r="C153" s="63"/>
      <c r="D153" s="63"/>
    </row>
    <row r="154" spans="1:4" x14ac:dyDescent="0.2">
      <c r="A154" s="10"/>
      <c r="B154" s="10"/>
      <c r="C154" s="63"/>
      <c r="D154" s="63"/>
    </row>
    <row r="155" spans="1:4" x14ac:dyDescent="0.2">
      <c r="A155" s="10"/>
      <c r="B155" s="10"/>
      <c r="C155" s="63"/>
      <c r="D155" s="63"/>
    </row>
    <row r="156" spans="1:4" x14ac:dyDescent="0.2">
      <c r="A156" s="10"/>
      <c r="B156" s="10"/>
      <c r="C156" s="63"/>
      <c r="D156" s="63"/>
    </row>
    <row r="157" spans="1:4" x14ac:dyDescent="0.2">
      <c r="A157" s="10"/>
      <c r="B157" s="10"/>
      <c r="C157" s="63"/>
      <c r="D157" s="63"/>
    </row>
    <row r="158" spans="1:4" x14ac:dyDescent="0.2">
      <c r="A158" s="10"/>
      <c r="B158" s="10"/>
      <c r="C158" s="63"/>
      <c r="D158" s="63"/>
    </row>
    <row r="159" spans="1:4" x14ac:dyDescent="0.2">
      <c r="A159" s="10"/>
      <c r="B159" s="10"/>
      <c r="C159" s="63"/>
      <c r="D159" s="63"/>
    </row>
    <row r="160" spans="1:4" x14ac:dyDescent="0.2">
      <c r="A160" s="10"/>
      <c r="B160" s="10"/>
      <c r="C160" s="63"/>
      <c r="D160" s="63"/>
    </row>
    <row r="161" spans="1:4" x14ac:dyDescent="0.2">
      <c r="A161" s="10"/>
      <c r="B161" s="10"/>
      <c r="C161" s="63"/>
      <c r="D161" s="63"/>
    </row>
    <row r="162" spans="1:4" x14ac:dyDescent="0.2">
      <c r="A162" s="10"/>
      <c r="B162" s="10"/>
      <c r="C162" s="63"/>
      <c r="D162" s="63"/>
    </row>
    <row r="163" spans="1:4" x14ac:dyDescent="0.2">
      <c r="A163" s="10"/>
      <c r="B163" s="10"/>
      <c r="C163" s="63"/>
      <c r="D163" s="63"/>
    </row>
    <row r="164" spans="1:4" x14ac:dyDescent="0.2">
      <c r="A164" s="10"/>
      <c r="B164" s="10"/>
      <c r="C164" s="63"/>
      <c r="D164" s="63"/>
    </row>
    <row r="165" spans="1:4" x14ac:dyDescent="0.2">
      <c r="A165" s="10"/>
      <c r="B165" s="10"/>
      <c r="C165" s="63"/>
      <c r="D165" s="63"/>
    </row>
    <row r="166" spans="1:4" x14ac:dyDescent="0.2">
      <c r="A166" s="10"/>
      <c r="B166" s="10"/>
      <c r="C166" s="63"/>
      <c r="D166" s="63"/>
    </row>
    <row r="167" spans="1:4" x14ac:dyDescent="0.2">
      <c r="A167" s="10"/>
      <c r="B167" s="10"/>
      <c r="C167" s="63"/>
      <c r="D167" s="63"/>
    </row>
    <row r="168" spans="1:4" x14ac:dyDescent="0.2">
      <c r="A168" s="10"/>
      <c r="B168" s="10"/>
      <c r="C168" s="63"/>
      <c r="D168" s="63"/>
    </row>
    <row r="169" spans="1:4" x14ac:dyDescent="0.2">
      <c r="A169" s="10"/>
      <c r="B169" s="10"/>
      <c r="C169" s="63"/>
      <c r="D169" s="63"/>
    </row>
  </sheetData>
  <mergeCells count="1">
    <mergeCell ref="A60:D60"/>
  </mergeCells>
  <phoneticPr fontId="0" type="noConversion"/>
  <pageMargins left="0.5" right="0.5" top="0" bottom="0" header="0.5" footer="0.5"/>
  <pageSetup paperSize="5" orientation="portrait"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FFC000"/>
  </sheetPr>
  <dimension ref="A13:H59"/>
  <sheetViews>
    <sheetView showGridLines="0" workbookViewId="0">
      <selection activeCell="N30" sqref="N30"/>
    </sheetView>
  </sheetViews>
  <sheetFormatPr defaultRowHeight="15" x14ac:dyDescent="0.2"/>
  <sheetData>
    <row r="13" spans="1:8" ht="20.25" x14ac:dyDescent="0.3">
      <c r="A13" s="1320" t="s">
        <v>802</v>
      </c>
      <c r="B13" s="1320"/>
      <c r="C13" s="1320"/>
      <c r="D13" s="1320"/>
      <c r="E13" s="1320"/>
      <c r="F13" s="1320"/>
      <c r="G13" s="1320"/>
      <c r="H13" s="1320"/>
    </row>
    <row r="14" spans="1:8" ht="15.75" x14ac:dyDescent="0.25">
      <c r="A14" s="465"/>
      <c r="B14" s="465"/>
      <c r="C14" s="465"/>
      <c r="D14" s="465"/>
      <c r="E14" s="465"/>
      <c r="F14" s="465"/>
      <c r="G14" s="465"/>
      <c r="H14" s="465"/>
    </row>
    <row r="15" spans="1:8" ht="15.75" x14ac:dyDescent="0.25">
      <c r="A15" s="465"/>
      <c r="B15" s="465"/>
      <c r="C15" s="465"/>
      <c r="D15" s="465"/>
      <c r="E15" s="465"/>
      <c r="F15" s="465"/>
      <c r="G15" s="465"/>
      <c r="H15" s="465"/>
    </row>
    <row r="16" spans="1:8" ht="18" x14ac:dyDescent="0.25">
      <c r="A16" s="1309">
        <v>6000</v>
      </c>
      <c r="B16" s="1309"/>
      <c r="C16" s="1309"/>
      <c r="D16" s="1309"/>
      <c r="E16" s="1309"/>
      <c r="F16" s="1309"/>
      <c r="G16" s="1309"/>
      <c r="H16" s="1309"/>
    </row>
    <row r="17" spans="1:8" ht="15.75" x14ac:dyDescent="0.25">
      <c r="A17" s="465"/>
      <c r="B17" s="465"/>
      <c r="C17" s="465"/>
      <c r="D17" s="465"/>
      <c r="E17" s="465"/>
      <c r="F17" s="465"/>
      <c r="G17" s="465"/>
      <c r="H17" s="465"/>
    </row>
    <row r="18" spans="1:8" ht="18" x14ac:dyDescent="0.25">
      <c r="A18" s="1335"/>
      <c r="B18" s="1335"/>
      <c r="C18" s="1335"/>
      <c r="D18" s="1335"/>
      <c r="E18" s="1335"/>
      <c r="F18" s="1335"/>
      <c r="G18" s="1335"/>
      <c r="H18" s="1335"/>
    </row>
    <row r="20" spans="1:8" ht="18" x14ac:dyDescent="0.25">
      <c r="A20" s="1335"/>
      <c r="B20" s="1335"/>
      <c r="C20" s="1335"/>
      <c r="D20" s="1335"/>
      <c r="E20" s="1335"/>
      <c r="F20" s="1335"/>
      <c r="G20" s="1335"/>
      <c r="H20" s="1335"/>
    </row>
    <row r="21" spans="1:8" ht="18" x14ac:dyDescent="0.25">
      <c r="A21" s="1335"/>
      <c r="B21" s="1335"/>
      <c r="C21" s="1335"/>
      <c r="D21" s="1335"/>
      <c r="E21" s="1335"/>
      <c r="F21" s="1335"/>
      <c r="G21" s="1335"/>
      <c r="H21" s="1335"/>
    </row>
    <row r="22" spans="1:8" x14ac:dyDescent="0.2">
      <c r="A22" s="1256"/>
      <c r="B22" s="1256"/>
      <c r="C22" s="1256"/>
      <c r="D22" s="1256"/>
      <c r="E22" s="1256"/>
      <c r="F22" s="1256"/>
      <c r="G22" s="1256"/>
      <c r="H22" s="1256"/>
    </row>
    <row r="24" spans="1:8" x14ac:dyDescent="0.2">
      <c r="A24" s="1256"/>
      <c r="B24" s="1256"/>
      <c r="C24" s="1256"/>
      <c r="D24" s="1256"/>
      <c r="E24" s="1256"/>
      <c r="F24" s="1256"/>
      <c r="G24" s="1256"/>
      <c r="H24" s="1256"/>
    </row>
    <row r="58" spans="1:8" x14ac:dyDescent="0.2">
      <c r="A58" s="1321" t="s">
        <v>803</v>
      </c>
      <c r="B58" s="1256"/>
      <c r="C58" s="1256"/>
      <c r="D58" s="1256"/>
      <c r="E58" s="1256"/>
      <c r="F58" s="1256"/>
      <c r="G58" s="1256"/>
      <c r="H58" s="1256"/>
    </row>
    <row r="59" spans="1:8" x14ac:dyDescent="0.2">
      <c r="A59" s="60"/>
    </row>
  </sheetData>
  <mergeCells count="8">
    <mergeCell ref="A24:H24"/>
    <mergeCell ref="A58:H58"/>
    <mergeCell ref="A13:H13"/>
    <mergeCell ref="A16:H16"/>
    <mergeCell ref="A18:H18"/>
    <mergeCell ref="A20:H20"/>
    <mergeCell ref="A21:H21"/>
    <mergeCell ref="A22:H22"/>
  </mergeCells>
  <pageMargins left="0.7" right="0.7" top="0.75" bottom="0.75" header="0.3" footer="0.3"/>
  <pageSetup paperSize="5"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D170"/>
  <sheetViews>
    <sheetView showGridLines="0" zoomScaleNormal="100" workbookViewId="0">
      <pane xSplit="2" ySplit="7" topLeftCell="C38" activePane="bottomRight" state="frozen"/>
      <selection pane="topRight" activeCell="C1" sqref="C1"/>
      <selection pane="bottomLeft" activeCell="A8" sqref="A8"/>
      <selection pane="bottomRight" activeCell="B48" sqref="B48"/>
    </sheetView>
  </sheetViews>
  <sheetFormatPr defaultColWidth="6.77734375" defaultRowHeight="15" x14ac:dyDescent="0.2"/>
  <cols>
    <col min="1" max="1" width="12.21875" customWidth="1"/>
    <col min="2" max="2" width="35.5546875" customWidth="1"/>
    <col min="3" max="3" width="15.77734375" style="64" customWidth="1"/>
    <col min="4" max="4" width="23.5546875" style="64" customWidth="1"/>
  </cols>
  <sheetData>
    <row r="1" spans="1:4" ht="16.5" thickBot="1" x14ac:dyDescent="0.3">
      <c r="A1" s="200"/>
      <c r="B1" s="200"/>
      <c r="C1" s="490"/>
      <c r="D1" s="490"/>
    </row>
    <row r="2" spans="1:4" ht="25.5" customHeight="1" thickBot="1" x14ac:dyDescent="0.3">
      <c r="A2" s="783" t="s">
        <v>661</v>
      </c>
      <c r="B2" s="205"/>
      <c r="C2" s="826"/>
      <c r="D2" s="827"/>
    </row>
    <row r="3" spans="1:4" ht="15.75" x14ac:dyDescent="0.25">
      <c r="A3" s="786" t="s">
        <v>144</v>
      </c>
      <c r="B3" s="850" t="s">
        <v>610</v>
      </c>
      <c r="C3" s="851" t="str">
        <f>'Page 33-Non-levied Spec Rev'!C6</f>
        <v xml:space="preserve">City/Town/County of _____                                                                          </v>
      </c>
      <c r="D3" s="827"/>
    </row>
    <row r="4" spans="1:4" ht="15.75" x14ac:dyDescent="0.25">
      <c r="A4" s="790" t="s">
        <v>146</v>
      </c>
      <c r="B4" s="579" t="s">
        <v>611</v>
      </c>
      <c r="C4" s="852" t="str">
        <f>'Page 33-Non-levied Spec Rev'!C7</f>
        <v>Fiscal Year ended June 30, 2025</v>
      </c>
      <c r="D4" s="853"/>
    </row>
    <row r="5" spans="1:4" ht="16.5" thickBot="1" x14ac:dyDescent="0.3">
      <c r="A5" s="794" t="s">
        <v>149</v>
      </c>
      <c r="B5" s="854" t="s">
        <v>612</v>
      </c>
      <c r="C5" s="832"/>
      <c r="D5" s="833"/>
    </row>
    <row r="6" spans="1:4" ht="31.9" customHeight="1" x14ac:dyDescent="0.25">
      <c r="A6" s="158" t="s">
        <v>526</v>
      </c>
      <c r="B6" s="159" t="s">
        <v>156</v>
      </c>
      <c r="C6" s="160" t="s">
        <v>41</v>
      </c>
      <c r="D6" s="855" t="s">
        <v>620</v>
      </c>
    </row>
    <row r="7" spans="1:4" ht="15.75" x14ac:dyDescent="0.25">
      <c r="A7" s="800" t="s">
        <v>473</v>
      </c>
      <c r="B7" s="801"/>
      <c r="C7" s="835"/>
      <c r="D7" s="856"/>
    </row>
    <row r="8" spans="1:4" ht="15.75" x14ac:dyDescent="0.25">
      <c r="A8" s="804"/>
      <c r="B8" s="801" t="s">
        <v>435</v>
      </c>
      <c r="C8" s="837"/>
      <c r="D8" s="442"/>
    </row>
    <row r="9" spans="1:4" ht="15.75" x14ac:dyDescent="0.25">
      <c r="A9" s="184"/>
      <c r="B9" s="167"/>
      <c r="C9" s="839"/>
      <c r="D9" s="449"/>
    </row>
    <row r="10" spans="1:4" ht="15.75" x14ac:dyDescent="0.25">
      <c r="A10" s="184"/>
      <c r="B10" s="187"/>
      <c r="C10" s="841"/>
      <c r="D10" s="449"/>
    </row>
    <row r="11" spans="1:4" ht="15.75" x14ac:dyDescent="0.25">
      <c r="A11" s="184"/>
      <c r="B11" s="187"/>
      <c r="C11" s="841"/>
      <c r="D11" s="449"/>
    </row>
    <row r="12" spans="1:4" ht="15.75" x14ac:dyDescent="0.25">
      <c r="A12" s="184"/>
      <c r="B12" s="187"/>
      <c r="C12" s="841"/>
      <c r="D12" s="449"/>
    </row>
    <row r="13" spans="1:4" ht="15.75" x14ac:dyDescent="0.25">
      <c r="A13" s="184"/>
      <c r="B13" s="187"/>
      <c r="C13" s="841"/>
      <c r="D13" s="449"/>
    </row>
    <row r="14" spans="1:4" ht="15.75" x14ac:dyDescent="0.25">
      <c r="A14" s="184"/>
      <c r="B14" s="187"/>
      <c r="C14" s="841"/>
      <c r="D14" s="449"/>
    </row>
    <row r="15" spans="1:4" ht="15.75" x14ac:dyDescent="0.25">
      <c r="A15" s="184"/>
      <c r="B15" s="187"/>
      <c r="C15" s="841"/>
      <c r="D15" s="449"/>
    </row>
    <row r="16" spans="1:4" ht="15.75" x14ac:dyDescent="0.25">
      <c r="A16" s="189"/>
      <c r="B16" s="187"/>
      <c r="C16" s="841"/>
      <c r="D16" s="449"/>
    </row>
    <row r="17" spans="1:4" ht="15.75" x14ac:dyDescent="0.25">
      <c r="A17" s="189"/>
      <c r="B17" s="187"/>
      <c r="C17" s="841"/>
      <c r="D17" s="449"/>
    </row>
    <row r="18" spans="1:4" ht="15.75" x14ac:dyDescent="0.25">
      <c r="A18" s="616">
        <v>371000</v>
      </c>
      <c r="B18" s="187" t="s">
        <v>542</v>
      </c>
      <c r="C18" s="841"/>
      <c r="D18" s="449"/>
    </row>
    <row r="19" spans="1:4" ht="15.75" x14ac:dyDescent="0.25">
      <c r="A19" s="189"/>
      <c r="B19" s="187"/>
      <c r="C19" s="841"/>
      <c r="D19" s="449"/>
    </row>
    <row r="20" spans="1:4" ht="15.75" x14ac:dyDescent="0.25">
      <c r="A20" s="174"/>
      <c r="B20" s="171"/>
      <c r="C20" s="842"/>
      <c r="D20" s="857"/>
    </row>
    <row r="21" spans="1:4" ht="15.75" x14ac:dyDescent="0.25">
      <c r="A21" s="454">
        <v>383000</v>
      </c>
      <c r="B21" s="171" t="s">
        <v>543</v>
      </c>
      <c r="C21" s="843"/>
      <c r="D21" s="858"/>
    </row>
    <row r="22" spans="1:4" ht="15.75" x14ac:dyDescent="0.25">
      <c r="A22" s="527"/>
      <c r="B22" s="179" t="s">
        <v>544</v>
      </c>
      <c r="C22" s="848"/>
      <c r="D22" s="858"/>
    </row>
    <row r="23" spans="1:4" ht="15.75" x14ac:dyDescent="0.25">
      <c r="A23" s="600"/>
      <c r="B23" s="774"/>
      <c r="C23" s="846"/>
      <c r="D23" s="442"/>
    </row>
    <row r="24" spans="1:4" ht="15.75" x14ac:dyDescent="0.25">
      <c r="A24" s="519"/>
      <c r="B24" s="171"/>
      <c r="C24" s="845"/>
      <c r="D24" s="857"/>
    </row>
    <row r="25" spans="1:4" ht="15.75" x14ac:dyDescent="0.25">
      <c r="A25" s="174"/>
      <c r="B25" s="171"/>
      <c r="C25" s="842"/>
      <c r="D25" s="857"/>
    </row>
    <row r="26" spans="1:4" ht="16.5" thickBot="1" x14ac:dyDescent="0.3">
      <c r="A26" s="808" t="s">
        <v>662</v>
      </c>
      <c r="B26" s="171"/>
      <c r="C26" s="847">
        <f>SUM(C9:C25)</f>
        <v>0</v>
      </c>
      <c r="D26" s="457">
        <f>SUM(D9:D25)</f>
        <v>0</v>
      </c>
    </row>
    <row r="27" spans="1:4" ht="16.5" thickTop="1" x14ac:dyDescent="0.25">
      <c r="A27" s="859" t="s">
        <v>501</v>
      </c>
      <c r="B27" s="860"/>
      <c r="C27" s="861"/>
      <c r="D27" s="442"/>
    </row>
    <row r="28" spans="1:4" ht="15.75" x14ac:dyDescent="0.25">
      <c r="A28" s="616"/>
      <c r="B28" s="774" t="s">
        <v>614</v>
      </c>
      <c r="C28" s="841"/>
      <c r="D28" s="449"/>
    </row>
    <row r="29" spans="1:4" ht="15.75" x14ac:dyDescent="0.25">
      <c r="A29" s="519"/>
      <c r="B29" s="171"/>
      <c r="C29" s="842"/>
      <c r="D29" s="857"/>
    </row>
    <row r="30" spans="1:4" ht="15.75" x14ac:dyDescent="0.25">
      <c r="A30" s="519"/>
      <c r="B30" s="171"/>
      <c r="C30" s="845"/>
      <c r="D30" s="857"/>
    </row>
    <row r="31" spans="1:4" ht="15.75" x14ac:dyDescent="0.25">
      <c r="A31" s="184"/>
      <c r="B31" s="187"/>
      <c r="C31" s="841"/>
      <c r="D31" s="449"/>
    </row>
    <row r="32" spans="1:4" ht="15.75" x14ac:dyDescent="0.25">
      <c r="A32" s="519"/>
      <c r="B32" s="171"/>
      <c r="C32" s="842"/>
      <c r="D32" s="857"/>
    </row>
    <row r="33" spans="1:4" ht="15.75" x14ac:dyDescent="0.25">
      <c r="A33" s="519"/>
      <c r="B33" s="171"/>
      <c r="C33" s="842"/>
      <c r="D33" s="857"/>
    </row>
    <row r="34" spans="1:4" ht="15.75" x14ac:dyDescent="0.25">
      <c r="A34" s="519"/>
      <c r="B34" s="171"/>
      <c r="C34" s="842"/>
      <c r="D34" s="857"/>
    </row>
    <row r="35" spans="1:4" ht="15.75" x14ac:dyDescent="0.25">
      <c r="A35" s="810"/>
      <c r="B35" s="179"/>
      <c r="C35" s="843"/>
      <c r="D35" s="858"/>
    </row>
    <row r="36" spans="1:4" ht="15.75" x14ac:dyDescent="0.25">
      <c r="A36" s="810"/>
      <c r="B36" s="179"/>
      <c r="C36" s="843"/>
      <c r="D36" s="858"/>
    </row>
    <row r="37" spans="1:4" ht="15.75" x14ac:dyDescent="0.25">
      <c r="A37" s="174"/>
      <c r="B37" s="171"/>
      <c r="C37" s="845"/>
      <c r="D37" s="857"/>
    </row>
    <row r="38" spans="1:4" ht="15.75" x14ac:dyDescent="0.25">
      <c r="A38" s="616"/>
      <c r="B38" s="185"/>
      <c r="C38" s="841"/>
      <c r="D38" s="449"/>
    </row>
    <row r="39" spans="1:4" ht="15.75" x14ac:dyDescent="0.25">
      <c r="A39" s="527">
        <v>490000</v>
      </c>
      <c r="B39" s="182" t="s">
        <v>266</v>
      </c>
      <c r="C39" s="843"/>
      <c r="D39" s="858"/>
    </row>
    <row r="40" spans="1:4" ht="15.75" x14ac:dyDescent="0.25">
      <c r="A40" s="189">
        <v>610</v>
      </c>
      <c r="B40" s="187" t="s">
        <v>460</v>
      </c>
      <c r="C40" s="841"/>
      <c r="D40" s="449"/>
    </row>
    <row r="41" spans="1:4" ht="15.75" x14ac:dyDescent="0.25">
      <c r="A41" s="174">
        <v>620</v>
      </c>
      <c r="B41" s="171" t="s">
        <v>461</v>
      </c>
      <c r="C41" s="842"/>
      <c r="D41" s="857"/>
    </row>
    <row r="42" spans="1:4" ht="15.75" x14ac:dyDescent="0.25">
      <c r="A42" s="174">
        <v>630</v>
      </c>
      <c r="B42" s="171" t="s">
        <v>550</v>
      </c>
      <c r="C42" s="842"/>
      <c r="D42" s="857"/>
    </row>
    <row r="43" spans="1:4" ht="15.75" x14ac:dyDescent="0.25">
      <c r="A43" s="616">
        <v>521000</v>
      </c>
      <c r="B43" s="187" t="s">
        <v>551</v>
      </c>
      <c r="C43" s="839"/>
      <c r="D43" s="449"/>
    </row>
    <row r="44" spans="1:4" ht="15.75" x14ac:dyDescent="0.25">
      <c r="A44" s="184"/>
      <c r="B44" s="187" t="s">
        <v>498</v>
      </c>
      <c r="C44" s="841"/>
      <c r="D44" s="449"/>
    </row>
    <row r="45" spans="1:4" ht="15.75" x14ac:dyDescent="0.25">
      <c r="A45" s="174"/>
      <c r="B45" s="171"/>
      <c r="C45" s="842"/>
      <c r="D45" s="857"/>
    </row>
    <row r="46" spans="1:4" ht="15.75" x14ac:dyDescent="0.25">
      <c r="A46" s="811" t="s">
        <v>663</v>
      </c>
      <c r="B46" s="187"/>
      <c r="C46" s="841">
        <f>SUM(C28:C45)</f>
        <v>0</v>
      </c>
      <c r="D46" s="449">
        <f>SUM(D28:D45)</f>
        <v>0</v>
      </c>
    </row>
    <row r="47" spans="1:4" ht="15.75" x14ac:dyDescent="0.25">
      <c r="A47" s="527">
        <v>510400</v>
      </c>
      <c r="B47" s="781" t="s">
        <v>512</v>
      </c>
      <c r="C47" s="848"/>
      <c r="D47" s="858"/>
    </row>
    <row r="48" spans="1:4" ht="15.75" x14ac:dyDescent="0.25">
      <c r="A48" s="189">
        <v>830</v>
      </c>
      <c r="B48" s="187" t="s">
        <v>1138</v>
      </c>
      <c r="C48" s="841"/>
      <c r="D48" s="449"/>
    </row>
    <row r="49" spans="1:4" ht="15.75" x14ac:dyDescent="0.25">
      <c r="A49" s="174"/>
      <c r="B49" s="171"/>
      <c r="C49" s="842"/>
      <c r="D49" s="857"/>
    </row>
    <row r="50" spans="1:4" ht="15.75" x14ac:dyDescent="0.25">
      <c r="A50" s="454">
        <v>239000</v>
      </c>
      <c r="B50" s="171" t="s">
        <v>513</v>
      </c>
      <c r="C50" s="842"/>
      <c r="D50" s="857"/>
    </row>
    <row r="51" spans="1:4" ht="15.75" x14ac:dyDescent="0.25">
      <c r="A51" s="454" t="s">
        <v>616</v>
      </c>
      <c r="B51" s="455"/>
      <c r="C51" s="842">
        <f>SUM(C48:C50)</f>
        <v>0</v>
      </c>
      <c r="D51" s="857">
        <f>SUM(D48:D50)</f>
        <v>0</v>
      </c>
    </row>
    <row r="52" spans="1:4" ht="15.75" x14ac:dyDescent="0.25">
      <c r="A52" s="810"/>
      <c r="B52" s="182" t="s">
        <v>515</v>
      </c>
      <c r="C52" s="843"/>
      <c r="D52" s="858"/>
    </row>
    <row r="53" spans="1:4" ht="15.75" x14ac:dyDescent="0.25">
      <c r="A53" s="616">
        <v>211000</v>
      </c>
      <c r="B53" s="187" t="s">
        <v>554</v>
      </c>
      <c r="C53" s="841"/>
      <c r="D53" s="449"/>
    </row>
    <row r="54" spans="1:4" ht="15.75" x14ac:dyDescent="0.25">
      <c r="A54" s="810"/>
      <c r="B54" s="179" t="s">
        <v>555</v>
      </c>
      <c r="C54" s="848"/>
      <c r="D54" s="858"/>
    </row>
    <row r="55" spans="1:4" ht="15.75" x14ac:dyDescent="0.25">
      <c r="A55" s="454">
        <v>102210</v>
      </c>
      <c r="B55" s="171" t="s">
        <v>556</v>
      </c>
      <c r="C55" s="845"/>
      <c r="D55" s="453"/>
    </row>
    <row r="56" spans="1:4" ht="15.75" x14ac:dyDescent="0.25">
      <c r="A56" s="616">
        <v>102220</v>
      </c>
      <c r="B56" s="187" t="s">
        <v>886</v>
      </c>
      <c r="C56" s="839"/>
      <c r="D56" s="840"/>
    </row>
    <row r="57" spans="1:4" ht="15.75" x14ac:dyDescent="0.25">
      <c r="A57" s="616">
        <v>102230</v>
      </c>
      <c r="B57" s="187" t="s">
        <v>557</v>
      </c>
      <c r="C57" s="839"/>
      <c r="D57" s="840"/>
    </row>
    <row r="58" spans="1:4" ht="15.75" x14ac:dyDescent="0.25">
      <c r="A58" s="616">
        <v>102240</v>
      </c>
      <c r="B58" s="187" t="s">
        <v>584</v>
      </c>
      <c r="C58" s="839"/>
      <c r="D58" s="840"/>
    </row>
    <row r="59" spans="1:4" ht="15.75" x14ac:dyDescent="0.25">
      <c r="A59" s="454" t="s">
        <v>617</v>
      </c>
      <c r="B59" s="171"/>
      <c r="C59" s="845">
        <f>SUM(C53:C58)</f>
        <v>0</v>
      </c>
      <c r="D59" s="453">
        <f>SUM(D53:D58)</f>
        <v>0</v>
      </c>
    </row>
    <row r="60" spans="1:4" ht="16.5" thickBot="1" x14ac:dyDescent="0.3">
      <c r="A60" s="174" t="s">
        <v>618</v>
      </c>
      <c r="B60" s="171"/>
      <c r="C60" s="847">
        <f>SUM(C46+C51+C59)</f>
        <v>0</v>
      </c>
      <c r="D60" s="457">
        <f>SUM(D46+D51+D59)</f>
        <v>0</v>
      </c>
    </row>
    <row r="61" spans="1:4" ht="11.25" customHeight="1" thickTop="1" x14ac:dyDescent="0.25">
      <c r="A61" s="358"/>
      <c r="B61" s="200"/>
      <c r="C61" s="490"/>
      <c r="D61" s="490"/>
    </row>
    <row r="62" spans="1:4" ht="15.75" x14ac:dyDescent="0.25">
      <c r="A62" s="395"/>
      <c r="B62" s="459" t="s">
        <v>664</v>
      </c>
      <c r="C62" s="469"/>
      <c r="D62" s="469"/>
    </row>
    <row r="63" spans="1:4" ht="15.75" x14ac:dyDescent="0.25">
      <c r="A63" s="24"/>
      <c r="B63" s="24"/>
      <c r="C63" s="62"/>
      <c r="D63" s="62"/>
    </row>
    <row r="64" spans="1:4" ht="15.75" x14ac:dyDescent="0.25">
      <c r="A64" s="9"/>
      <c r="B64" s="9"/>
      <c r="C64" s="61"/>
      <c r="D64" s="61"/>
    </row>
    <row r="65" spans="1:4" ht="15.75" x14ac:dyDescent="0.25">
      <c r="A65" s="9"/>
      <c r="B65" s="9"/>
      <c r="C65" s="61"/>
      <c r="D65" s="61"/>
    </row>
    <row r="66" spans="1:4" x14ac:dyDescent="0.2">
      <c r="A66" s="10"/>
      <c r="B66" s="10"/>
      <c r="C66" s="63"/>
      <c r="D66" s="63"/>
    </row>
    <row r="67" spans="1:4" x14ac:dyDescent="0.2">
      <c r="A67" s="10"/>
      <c r="B67" s="10"/>
      <c r="C67" s="63"/>
      <c r="D67" s="63"/>
    </row>
    <row r="68" spans="1:4" x14ac:dyDescent="0.2">
      <c r="A68" s="10"/>
      <c r="B68" s="10"/>
      <c r="C68" s="63"/>
      <c r="D68" s="63"/>
    </row>
    <row r="69" spans="1:4" x14ac:dyDescent="0.2">
      <c r="A69" s="10"/>
      <c r="B69" s="10"/>
      <c r="C69" s="63"/>
      <c r="D69" s="63"/>
    </row>
    <row r="70" spans="1:4" x14ac:dyDescent="0.2">
      <c r="A70" s="10"/>
      <c r="B70" s="10"/>
      <c r="C70" s="63"/>
      <c r="D70" s="63"/>
    </row>
    <row r="71" spans="1:4" x14ac:dyDescent="0.2">
      <c r="A71" s="10"/>
      <c r="B71" s="10"/>
      <c r="C71" s="63"/>
      <c r="D71" s="63"/>
    </row>
    <row r="72" spans="1:4" x14ac:dyDescent="0.2">
      <c r="A72" s="10"/>
      <c r="B72" s="10"/>
      <c r="C72" s="63"/>
      <c r="D72" s="63"/>
    </row>
    <row r="73" spans="1:4" x14ac:dyDescent="0.2">
      <c r="A73" s="10"/>
      <c r="B73" s="10"/>
      <c r="C73" s="63"/>
      <c r="D73" s="63"/>
    </row>
    <row r="74" spans="1:4" x14ac:dyDescent="0.2">
      <c r="A74" s="10"/>
      <c r="B74" s="10"/>
      <c r="C74" s="63"/>
      <c r="D74" s="63"/>
    </row>
    <row r="75" spans="1:4" x14ac:dyDescent="0.2">
      <c r="A75" s="10"/>
      <c r="B75" s="10"/>
      <c r="C75" s="63"/>
      <c r="D75" s="63"/>
    </row>
    <row r="76" spans="1:4" x14ac:dyDescent="0.2">
      <c r="A76" s="10"/>
      <c r="B76" s="10"/>
      <c r="C76" s="63"/>
      <c r="D76" s="63"/>
    </row>
    <row r="77" spans="1:4" x14ac:dyDescent="0.2">
      <c r="A77" s="10"/>
      <c r="B77" s="10"/>
      <c r="C77" s="63"/>
      <c r="D77" s="63"/>
    </row>
    <row r="78" spans="1:4" x14ac:dyDescent="0.2">
      <c r="A78" s="10"/>
      <c r="B78" s="10"/>
      <c r="C78" s="63"/>
      <c r="D78" s="63"/>
    </row>
    <row r="79" spans="1:4" x14ac:dyDescent="0.2">
      <c r="A79" s="10"/>
      <c r="B79" s="10"/>
      <c r="C79" s="63"/>
      <c r="D79" s="63"/>
    </row>
    <row r="80" spans="1:4" x14ac:dyDescent="0.2">
      <c r="A80" s="10"/>
      <c r="B80" s="10"/>
      <c r="C80" s="63"/>
      <c r="D80" s="63"/>
    </row>
    <row r="81" spans="1:4" x14ac:dyDescent="0.2">
      <c r="A81" s="10"/>
      <c r="B81" s="10"/>
      <c r="C81" s="63"/>
      <c r="D81" s="63"/>
    </row>
    <row r="82" spans="1:4" x14ac:dyDescent="0.2">
      <c r="A82" s="10"/>
      <c r="B82" s="10"/>
      <c r="C82" s="63"/>
      <c r="D82" s="63"/>
    </row>
    <row r="83" spans="1:4" x14ac:dyDescent="0.2">
      <c r="A83" s="10"/>
      <c r="B83" s="10"/>
      <c r="C83" s="63"/>
      <c r="D83" s="63"/>
    </row>
    <row r="84" spans="1:4" x14ac:dyDescent="0.2">
      <c r="A84" s="10"/>
      <c r="B84" s="10"/>
      <c r="C84" s="63"/>
      <c r="D84" s="63"/>
    </row>
    <row r="85" spans="1:4" x14ac:dyDescent="0.2">
      <c r="A85" s="10"/>
      <c r="B85" s="10"/>
      <c r="C85" s="63"/>
      <c r="D85" s="63"/>
    </row>
    <row r="86" spans="1:4" x14ac:dyDescent="0.2">
      <c r="A86" s="10"/>
      <c r="B86" s="10"/>
      <c r="C86" s="63"/>
      <c r="D86" s="63"/>
    </row>
    <row r="87" spans="1:4" x14ac:dyDescent="0.2">
      <c r="A87" s="10"/>
      <c r="B87" s="10"/>
      <c r="C87" s="63"/>
      <c r="D87" s="63"/>
    </row>
    <row r="88" spans="1:4" x14ac:dyDescent="0.2">
      <c r="A88" s="10"/>
      <c r="B88" s="10"/>
      <c r="C88" s="63"/>
      <c r="D88" s="63"/>
    </row>
    <row r="89" spans="1:4" x14ac:dyDescent="0.2">
      <c r="A89" s="10"/>
      <c r="B89" s="10"/>
      <c r="C89" s="63"/>
      <c r="D89" s="63"/>
    </row>
    <row r="90" spans="1:4" x14ac:dyDescent="0.2">
      <c r="A90" s="10"/>
      <c r="B90" s="10"/>
      <c r="C90" s="63"/>
      <c r="D90" s="63"/>
    </row>
    <row r="91" spans="1:4" x14ac:dyDescent="0.2">
      <c r="A91" s="10"/>
      <c r="B91" s="10"/>
      <c r="C91" s="63"/>
      <c r="D91" s="63"/>
    </row>
    <row r="92" spans="1:4" x14ac:dyDescent="0.2">
      <c r="A92" s="10"/>
      <c r="B92" s="10"/>
      <c r="C92" s="63"/>
      <c r="D92" s="63"/>
    </row>
    <row r="93" spans="1:4" x14ac:dyDescent="0.2">
      <c r="A93" s="10"/>
      <c r="B93" s="10"/>
      <c r="C93" s="63"/>
      <c r="D93" s="63"/>
    </row>
    <row r="94" spans="1:4" x14ac:dyDescent="0.2">
      <c r="A94" s="10"/>
      <c r="B94" s="10"/>
      <c r="C94" s="63"/>
      <c r="D94" s="63"/>
    </row>
    <row r="95" spans="1:4" x14ac:dyDescent="0.2">
      <c r="A95" s="10"/>
      <c r="B95" s="10"/>
      <c r="C95" s="63"/>
      <c r="D95" s="63"/>
    </row>
    <row r="96" spans="1:4" x14ac:dyDescent="0.2">
      <c r="A96" s="10"/>
      <c r="B96" s="10"/>
      <c r="C96" s="63"/>
      <c r="D96" s="63"/>
    </row>
    <row r="97" spans="1:4" x14ac:dyDescent="0.2">
      <c r="A97" s="10"/>
      <c r="B97" s="10"/>
      <c r="C97" s="63"/>
      <c r="D97" s="63"/>
    </row>
    <row r="98" spans="1:4" x14ac:dyDescent="0.2">
      <c r="A98" s="10"/>
      <c r="B98" s="10"/>
      <c r="C98" s="63"/>
      <c r="D98" s="63"/>
    </row>
    <row r="99" spans="1:4" x14ac:dyDescent="0.2">
      <c r="A99" s="10"/>
      <c r="B99" s="10"/>
      <c r="C99" s="63"/>
      <c r="D99" s="63"/>
    </row>
    <row r="100" spans="1:4" x14ac:dyDescent="0.2">
      <c r="A100" s="10"/>
      <c r="B100" s="10"/>
      <c r="C100" s="63"/>
      <c r="D100" s="63"/>
    </row>
    <row r="101" spans="1:4" x14ac:dyDescent="0.2">
      <c r="A101" s="10"/>
      <c r="B101" s="10"/>
      <c r="C101" s="63"/>
      <c r="D101" s="63"/>
    </row>
    <row r="102" spans="1:4" x14ac:dyDescent="0.2">
      <c r="A102" s="10"/>
      <c r="B102" s="10"/>
      <c r="C102" s="63"/>
      <c r="D102" s="63"/>
    </row>
    <row r="103" spans="1:4" x14ac:dyDescent="0.2">
      <c r="A103" s="10"/>
      <c r="B103" s="10"/>
      <c r="C103" s="63"/>
      <c r="D103" s="63"/>
    </row>
    <row r="104" spans="1:4" x14ac:dyDescent="0.2">
      <c r="A104" s="10"/>
      <c r="B104" s="10"/>
      <c r="C104" s="63"/>
      <c r="D104" s="63"/>
    </row>
    <row r="105" spans="1:4" x14ac:dyDescent="0.2">
      <c r="A105" s="10"/>
      <c r="B105" s="10"/>
      <c r="C105" s="63"/>
      <c r="D105" s="63"/>
    </row>
    <row r="106" spans="1:4" x14ac:dyDescent="0.2">
      <c r="A106" s="10"/>
      <c r="B106" s="10"/>
      <c r="C106" s="63"/>
      <c r="D106" s="63"/>
    </row>
    <row r="107" spans="1:4" x14ac:dyDescent="0.2">
      <c r="A107" s="10"/>
      <c r="B107" s="10"/>
      <c r="C107" s="63"/>
      <c r="D107" s="63"/>
    </row>
    <row r="108" spans="1:4" x14ac:dyDescent="0.2">
      <c r="A108" s="10"/>
      <c r="B108" s="10"/>
      <c r="C108" s="63"/>
      <c r="D108" s="63"/>
    </row>
    <row r="109" spans="1:4" x14ac:dyDescent="0.2">
      <c r="A109" s="10"/>
      <c r="B109" s="10"/>
      <c r="C109" s="63"/>
      <c r="D109" s="63"/>
    </row>
    <row r="110" spans="1:4" x14ac:dyDescent="0.2">
      <c r="A110" s="10"/>
      <c r="B110" s="10"/>
      <c r="C110" s="63"/>
      <c r="D110" s="63"/>
    </row>
    <row r="111" spans="1:4" x14ac:dyDescent="0.2">
      <c r="A111" s="10"/>
      <c r="B111" s="10"/>
      <c r="C111" s="63"/>
      <c r="D111" s="63"/>
    </row>
    <row r="112" spans="1:4" x14ac:dyDescent="0.2">
      <c r="A112" s="10"/>
      <c r="B112" s="10"/>
      <c r="C112" s="63"/>
      <c r="D112" s="63"/>
    </row>
    <row r="113" spans="1:4" x14ac:dyDescent="0.2">
      <c r="A113" s="10"/>
      <c r="B113" s="10"/>
      <c r="C113" s="63"/>
      <c r="D113" s="63"/>
    </row>
    <row r="114" spans="1:4" x14ac:dyDescent="0.2">
      <c r="A114" s="10"/>
      <c r="B114" s="10"/>
      <c r="C114" s="63"/>
      <c r="D114" s="63"/>
    </row>
    <row r="115" spans="1:4" x14ac:dyDescent="0.2">
      <c r="A115" s="10"/>
      <c r="B115" s="10"/>
      <c r="C115" s="63"/>
      <c r="D115" s="63"/>
    </row>
    <row r="116" spans="1:4" x14ac:dyDescent="0.2">
      <c r="A116" s="10"/>
      <c r="B116" s="10"/>
      <c r="C116" s="63"/>
      <c r="D116" s="63"/>
    </row>
    <row r="117" spans="1:4" x14ac:dyDescent="0.2">
      <c r="A117" s="10"/>
      <c r="B117" s="10"/>
      <c r="C117" s="63"/>
      <c r="D117" s="63"/>
    </row>
    <row r="118" spans="1:4" x14ac:dyDescent="0.2">
      <c r="A118" s="10"/>
      <c r="B118" s="10"/>
      <c r="C118" s="63"/>
      <c r="D118" s="63"/>
    </row>
    <row r="119" spans="1:4" x14ac:dyDescent="0.2">
      <c r="A119" s="10"/>
      <c r="B119" s="10"/>
      <c r="C119" s="63"/>
      <c r="D119" s="63"/>
    </row>
    <row r="120" spans="1:4" x14ac:dyDescent="0.2">
      <c r="A120" s="10"/>
      <c r="B120" s="10"/>
      <c r="C120" s="63"/>
      <c r="D120" s="63"/>
    </row>
    <row r="121" spans="1:4" x14ac:dyDescent="0.2">
      <c r="A121" s="10"/>
      <c r="B121" s="10"/>
      <c r="C121" s="63"/>
      <c r="D121" s="63"/>
    </row>
    <row r="122" spans="1:4" x14ac:dyDescent="0.2">
      <c r="A122" s="10"/>
      <c r="B122" s="10"/>
      <c r="C122" s="63"/>
      <c r="D122" s="63"/>
    </row>
    <row r="123" spans="1:4" x14ac:dyDescent="0.2">
      <c r="A123" s="10"/>
      <c r="B123" s="10"/>
      <c r="C123" s="63"/>
      <c r="D123" s="63"/>
    </row>
    <row r="124" spans="1:4" x14ac:dyDescent="0.2">
      <c r="A124" s="10"/>
      <c r="B124" s="10"/>
      <c r="C124" s="63"/>
      <c r="D124" s="63"/>
    </row>
    <row r="125" spans="1:4" x14ac:dyDescent="0.2">
      <c r="A125" s="10"/>
      <c r="B125" s="10"/>
      <c r="C125" s="63"/>
      <c r="D125" s="63"/>
    </row>
    <row r="126" spans="1:4" x14ac:dyDescent="0.2">
      <c r="A126" s="10"/>
      <c r="B126" s="10"/>
      <c r="C126" s="63"/>
      <c r="D126" s="63"/>
    </row>
    <row r="127" spans="1:4" x14ac:dyDescent="0.2">
      <c r="A127" s="10"/>
      <c r="B127" s="10"/>
      <c r="C127" s="63"/>
      <c r="D127" s="63"/>
    </row>
    <row r="128" spans="1:4" x14ac:dyDescent="0.2">
      <c r="A128" s="10"/>
      <c r="B128" s="10"/>
      <c r="C128" s="63"/>
      <c r="D128" s="63"/>
    </row>
    <row r="129" spans="1:4" x14ac:dyDescent="0.2">
      <c r="A129" s="10"/>
      <c r="B129" s="10"/>
      <c r="C129" s="63"/>
      <c r="D129" s="63"/>
    </row>
    <row r="130" spans="1:4" x14ac:dyDescent="0.2">
      <c r="A130" s="10"/>
      <c r="B130" s="10"/>
      <c r="C130" s="63"/>
      <c r="D130" s="63"/>
    </row>
    <row r="131" spans="1:4" x14ac:dyDescent="0.2">
      <c r="A131" s="10"/>
      <c r="B131" s="10"/>
      <c r="C131" s="63"/>
      <c r="D131" s="63"/>
    </row>
    <row r="132" spans="1:4" x14ac:dyDescent="0.2">
      <c r="A132" s="10"/>
      <c r="B132" s="10"/>
      <c r="C132" s="63"/>
      <c r="D132" s="63"/>
    </row>
    <row r="133" spans="1:4" x14ac:dyDescent="0.2">
      <c r="A133" s="10"/>
      <c r="B133" s="10"/>
      <c r="C133" s="63"/>
      <c r="D133" s="63"/>
    </row>
    <row r="134" spans="1:4" x14ac:dyDescent="0.2">
      <c r="A134" s="10"/>
      <c r="B134" s="10"/>
      <c r="C134" s="63"/>
      <c r="D134" s="63"/>
    </row>
    <row r="135" spans="1:4" x14ac:dyDescent="0.2">
      <c r="A135" s="10"/>
      <c r="B135" s="10"/>
      <c r="C135" s="63"/>
      <c r="D135" s="63"/>
    </row>
    <row r="136" spans="1:4" x14ac:dyDescent="0.2">
      <c r="A136" s="10"/>
      <c r="B136" s="10"/>
      <c r="C136" s="63"/>
      <c r="D136" s="63"/>
    </row>
    <row r="137" spans="1:4" x14ac:dyDescent="0.2">
      <c r="A137" s="10"/>
      <c r="B137" s="10"/>
      <c r="C137" s="63"/>
      <c r="D137" s="63"/>
    </row>
    <row r="138" spans="1:4" x14ac:dyDescent="0.2">
      <c r="A138" s="10"/>
      <c r="B138" s="10"/>
      <c r="C138" s="63"/>
      <c r="D138" s="63"/>
    </row>
    <row r="139" spans="1:4" x14ac:dyDescent="0.2">
      <c r="A139" s="10"/>
      <c r="B139" s="10"/>
      <c r="C139" s="63"/>
      <c r="D139" s="63"/>
    </row>
    <row r="140" spans="1:4" x14ac:dyDescent="0.2">
      <c r="A140" s="10"/>
      <c r="B140" s="10"/>
      <c r="C140" s="63"/>
      <c r="D140" s="63"/>
    </row>
    <row r="141" spans="1:4" x14ac:dyDescent="0.2">
      <c r="A141" s="10"/>
      <c r="B141" s="10"/>
      <c r="C141" s="63"/>
      <c r="D141" s="63"/>
    </row>
    <row r="142" spans="1:4" x14ac:dyDescent="0.2">
      <c r="A142" s="10"/>
      <c r="B142" s="10"/>
      <c r="C142" s="63"/>
      <c r="D142" s="63"/>
    </row>
    <row r="143" spans="1:4" x14ac:dyDescent="0.2">
      <c r="A143" s="10"/>
      <c r="B143" s="10"/>
      <c r="C143" s="63"/>
      <c r="D143" s="63"/>
    </row>
    <row r="144" spans="1:4" x14ac:dyDescent="0.2">
      <c r="A144" s="10"/>
      <c r="B144" s="10"/>
      <c r="C144" s="63"/>
      <c r="D144" s="63"/>
    </row>
    <row r="145" spans="1:4" x14ac:dyDescent="0.2">
      <c r="A145" s="10"/>
      <c r="B145" s="10"/>
      <c r="C145" s="63"/>
      <c r="D145" s="63"/>
    </row>
    <row r="146" spans="1:4" x14ac:dyDescent="0.2">
      <c r="A146" s="10"/>
      <c r="B146" s="10"/>
      <c r="C146" s="63"/>
      <c r="D146" s="63"/>
    </row>
    <row r="147" spans="1:4" x14ac:dyDescent="0.2">
      <c r="A147" s="10"/>
      <c r="B147" s="10"/>
      <c r="C147" s="63"/>
      <c r="D147" s="63"/>
    </row>
    <row r="148" spans="1:4" x14ac:dyDescent="0.2">
      <c r="A148" s="10"/>
      <c r="B148" s="10"/>
      <c r="C148" s="63"/>
      <c r="D148" s="63"/>
    </row>
    <row r="149" spans="1:4" x14ac:dyDescent="0.2">
      <c r="A149" s="10"/>
      <c r="B149" s="10"/>
      <c r="C149" s="63"/>
      <c r="D149" s="63"/>
    </row>
    <row r="150" spans="1:4" x14ac:dyDescent="0.2">
      <c r="A150" s="10"/>
      <c r="B150" s="10"/>
      <c r="C150" s="63"/>
      <c r="D150" s="63"/>
    </row>
    <row r="151" spans="1:4" x14ac:dyDescent="0.2">
      <c r="A151" s="10"/>
      <c r="B151" s="10"/>
      <c r="C151" s="63"/>
      <c r="D151" s="63"/>
    </row>
    <row r="152" spans="1:4" x14ac:dyDescent="0.2">
      <c r="A152" s="10"/>
      <c r="B152" s="10"/>
      <c r="C152" s="63"/>
      <c r="D152" s="63"/>
    </row>
    <row r="153" spans="1:4" x14ac:dyDescent="0.2">
      <c r="A153" s="10"/>
      <c r="B153" s="10"/>
      <c r="C153" s="63"/>
      <c r="D153" s="63"/>
    </row>
    <row r="154" spans="1:4" x14ac:dyDescent="0.2">
      <c r="A154" s="10"/>
      <c r="B154" s="10"/>
      <c r="C154" s="63"/>
      <c r="D154" s="63"/>
    </row>
    <row r="155" spans="1:4" x14ac:dyDescent="0.2">
      <c r="A155" s="10"/>
      <c r="B155" s="10"/>
      <c r="C155" s="63"/>
      <c r="D155" s="63"/>
    </row>
    <row r="156" spans="1:4" x14ac:dyDescent="0.2">
      <c r="A156" s="10"/>
      <c r="B156" s="10"/>
      <c r="C156" s="63"/>
      <c r="D156" s="63"/>
    </row>
    <row r="157" spans="1:4" x14ac:dyDescent="0.2">
      <c r="A157" s="10"/>
      <c r="B157" s="10"/>
      <c r="C157" s="63"/>
      <c r="D157" s="63"/>
    </row>
    <row r="158" spans="1:4" x14ac:dyDescent="0.2">
      <c r="A158" s="10"/>
      <c r="B158" s="10"/>
      <c r="C158" s="63"/>
      <c r="D158" s="63"/>
    </row>
    <row r="159" spans="1:4" x14ac:dyDescent="0.2">
      <c r="A159" s="10"/>
      <c r="B159" s="10"/>
      <c r="C159" s="63"/>
      <c r="D159" s="63"/>
    </row>
    <row r="160" spans="1:4" x14ac:dyDescent="0.2">
      <c r="A160" s="10"/>
      <c r="B160" s="10"/>
      <c r="C160" s="63"/>
      <c r="D160" s="63"/>
    </row>
    <row r="161" spans="1:4" x14ac:dyDescent="0.2">
      <c r="A161" s="10"/>
      <c r="B161" s="10"/>
      <c r="C161" s="63"/>
      <c r="D161" s="63"/>
    </row>
    <row r="162" spans="1:4" x14ac:dyDescent="0.2">
      <c r="A162" s="10"/>
      <c r="B162" s="10"/>
      <c r="C162" s="63"/>
      <c r="D162" s="63"/>
    </row>
    <row r="163" spans="1:4" x14ac:dyDescent="0.2">
      <c r="A163" s="10"/>
      <c r="B163" s="10"/>
      <c r="C163" s="63"/>
      <c r="D163" s="63"/>
    </row>
    <row r="164" spans="1:4" x14ac:dyDescent="0.2">
      <c r="A164" s="10"/>
      <c r="B164" s="10"/>
      <c r="C164" s="63"/>
      <c r="D164" s="63"/>
    </row>
    <row r="165" spans="1:4" x14ac:dyDescent="0.2">
      <c r="A165" s="10"/>
      <c r="B165" s="10"/>
      <c r="C165" s="63"/>
      <c r="D165" s="63"/>
    </row>
    <row r="166" spans="1:4" x14ac:dyDescent="0.2">
      <c r="A166" s="10"/>
      <c r="B166" s="10"/>
      <c r="C166" s="63"/>
      <c r="D166" s="63"/>
    </row>
    <row r="167" spans="1:4" x14ac:dyDescent="0.2">
      <c r="A167" s="10"/>
      <c r="B167" s="10"/>
      <c r="C167" s="63"/>
      <c r="D167" s="63"/>
    </row>
    <row r="168" spans="1:4" x14ac:dyDescent="0.2">
      <c r="A168" s="10"/>
      <c r="B168" s="10"/>
      <c r="C168" s="63"/>
      <c r="D168" s="63"/>
    </row>
    <row r="169" spans="1:4" x14ac:dyDescent="0.2">
      <c r="A169" s="10"/>
      <c r="B169" s="10"/>
      <c r="C169" s="63"/>
      <c r="D169" s="63"/>
    </row>
    <row r="170" spans="1:4" x14ac:dyDescent="0.2">
      <c r="A170" s="10"/>
      <c r="B170" s="10"/>
      <c r="C170" s="63"/>
      <c r="D170" s="63"/>
    </row>
  </sheetData>
  <phoneticPr fontId="0" type="noConversion"/>
  <pageMargins left="0.5" right="0.5" top="0" bottom="0" header="0.5" footer="0.5"/>
  <pageSetup paperSize="5" scale="89" orientation="portrait"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FFFF00"/>
  </sheetPr>
  <dimension ref="A13:H58"/>
  <sheetViews>
    <sheetView showGridLines="0" workbookViewId="0">
      <selection activeCell="N17" sqref="N17"/>
    </sheetView>
  </sheetViews>
  <sheetFormatPr defaultRowHeight="15" x14ac:dyDescent="0.2"/>
  <sheetData>
    <row r="13" spans="1:8" ht="20.25" x14ac:dyDescent="0.3">
      <c r="A13" s="1320" t="s">
        <v>804</v>
      </c>
      <c r="B13" s="1320"/>
      <c r="C13" s="1320"/>
      <c r="D13" s="1320"/>
      <c r="E13" s="1320"/>
      <c r="F13" s="1320"/>
      <c r="G13" s="1320"/>
      <c r="H13" s="1320"/>
    </row>
    <row r="14" spans="1:8" ht="15.75" x14ac:dyDescent="0.25">
      <c r="A14" s="465"/>
      <c r="B14" s="465"/>
      <c r="C14" s="465"/>
      <c r="D14" s="465"/>
      <c r="E14" s="465"/>
      <c r="F14" s="465"/>
      <c r="G14" s="465"/>
      <c r="H14" s="465"/>
    </row>
    <row r="15" spans="1:8" ht="15.75" x14ac:dyDescent="0.25">
      <c r="A15" s="465"/>
      <c r="B15" s="465"/>
      <c r="C15" s="465"/>
      <c r="D15" s="465"/>
      <c r="E15" s="465"/>
      <c r="F15" s="465"/>
      <c r="G15" s="465"/>
      <c r="H15" s="465"/>
    </row>
    <row r="16" spans="1:8" ht="18" x14ac:dyDescent="0.25">
      <c r="A16" s="1309">
        <v>7000</v>
      </c>
      <c r="B16" s="1309"/>
      <c r="C16" s="1309"/>
      <c r="D16" s="1309"/>
      <c r="E16" s="1309"/>
      <c r="F16" s="1309"/>
      <c r="G16" s="1309"/>
      <c r="H16" s="1309"/>
    </row>
    <row r="17" spans="1:8" ht="15.75" x14ac:dyDescent="0.25">
      <c r="A17" s="465"/>
      <c r="B17" s="465"/>
      <c r="C17" s="465"/>
      <c r="D17" s="465"/>
      <c r="E17" s="465"/>
      <c r="F17" s="465"/>
      <c r="G17" s="465"/>
      <c r="H17" s="465"/>
    </row>
    <row r="18" spans="1:8" ht="18" x14ac:dyDescent="0.25">
      <c r="A18" s="1335"/>
      <c r="B18" s="1335"/>
      <c r="C18" s="1335"/>
      <c r="D18" s="1335"/>
      <c r="E18" s="1335"/>
      <c r="F18" s="1335"/>
      <c r="G18" s="1335"/>
      <c r="H18" s="1335"/>
    </row>
    <row r="20" spans="1:8" ht="18" x14ac:dyDescent="0.25">
      <c r="A20" s="1335"/>
      <c r="B20" s="1335"/>
      <c r="C20" s="1335"/>
      <c r="D20" s="1335"/>
      <c r="E20" s="1335"/>
      <c r="F20" s="1335"/>
      <c r="G20" s="1335"/>
      <c r="H20" s="1335"/>
    </row>
    <row r="21" spans="1:8" ht="18" x14ac:dyDescent="0.25">
      <c r="A21" s="1335"/>
      <c r="B21" s="1335"/>
      <c r="C21" s="1335"/>
      <c r="D21" s="1335"/>
      <c r="E21" s="1335"/>
      <c r="F21" s="1335"/>
      <c r="G21" s="1335"/>
      <c r="H21" s="1335"/>
    </row>
    <row r="22" spans="1:8" x14ac:dyDescent="0.2">
      <c r="A22" s="1256"/>
      <c r="B22" s="1256"/>
      <c r="C22" s="1256"/>
      <c r="D22" s="1256"/>
      <c r="E22" s="1256"/>
      <c r="F22" s="1256"/>
      <c r="G22" s="1256"/>
      <c r="H22" s="1256"/>
    </row>
    <row r="24" spans="1:8" x14ac:dyDescent="0.2">
      <c r="A24" s="1256"/>
      <c r="B24" s="1256"/>
      <c r="C24" s="1256"/>
      <c r="D24" s="1256"/>
      <c r="E24" s="1256"/>
      <c r="F24" s="1256"/>
      <c r="G24" s="1256"/>
      <c r="H24" s="1256"/>
    </row>
    <row r="58" spans="1:8" x14ac:dyDescent="0.2">
      <c r="A58" s="1321" t="s">
        <v>805</v>
      </c>
      <c r="B58" s="1256"/>
      <c r="C58" s="1256"/>
      <c r="D58" s="1256"/>
      <c r="E58" s="1256"/>
      <c r="F58" s="1256"/>
      <c r="G58" s="1256"/>
      <c r="H58" s="1256"/>
    </row>
  </sheetData>
  <mergeCells count="8">
    <mergeCell ref="A24:H24"/>
    <mergeCell ref="A58:H58"/>
    <mergeCell ref="A13:H13"/>
    <mergeCell ref="A16:H16"/>
    <mergeCell ref="A18:H18"/>
    <mergeCell ref="A20:H20"/>
    <mergeCell ref="A21:H21"/>
    <mergeCell ref="A22:H22"/>
  </mergeCells>
  <pageMargins left="0.7" right="0.7" top="0.75" bottom="0.75" header="0.3" footer="0.3"/>
  <pageSetup paperSize="5"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G63"/>
  <sheetViews>
    <sheetView showGridLines="0" zoomScaleNormal="100" workbookViewId="0">
      <pane xSplit="2" ySplit="11" topLeftCell="C12" activePane="bottomRight" state="frozen"/>
      <selection pane="topRight" activeCell="C1" sqref="C1"/>
      <selection pane="bottomLeft" activeCell="A12" sqref="A12"/>
      <selection pane="bottomRight" activeCell="J62" sqref="J62"/>
    </sheetView>
  </sheetViews>
  <sheetFormatPr defaultColWidth="6.77734375" defaultRowHeight="15" x14ac:dyDescent="0.2"/>
  <cols>
    <col min="1" max="1" width="10.6640625" customWidth="1"/>
    <col min="2" max="2" width="32.44140625" customWidth="1"/>
    <col min="3" max="3" width="15.77734375" style="64" customWidth="1"/>
    <col min="4" max="4" width="18.88671875" style="64" customWidth="1"/>
  </cols>
  <sheetData>
    <row r="1" spans="1:4" ht="16.5" thickBot="1" x14ac:dyDescent="0.3">
      <c r="A1" s="100"/>
      <c r="B1" s="100"/>
      <c r="C1" s="468"/>
      <c r="D1" s="468"/>
    </row>
    <row r="2" spans="1:4" ht="15.75" x14ac:dyDescent="0.25">
      <c r="A2" s="491" t="s">
        <v>665</v>
      </c>
      <c r="B2" s="492"/>
      <c r="C2" s="887"/>
      <c r="D2" s="888"/>
    </row>
    <row r="3" spans="1:4" ht="15.75" x14ac:dyDescent="0.25">
      <c r="A3" s="494" t="s">
        <v>333</v>
      </c>
      <c r="B3" s="495"/>
      <c r="C3" s="889"/>
      <c r="D3" s="890"/>
    </row>
    <row r="4" spans="1:4" ht="16.5" thickBot="1" x14ac:dyDescent="0.3">
      <c r="A4" s="443" t="s">
        <v>398</v>
      </c>
      <c r="B4" s="203"/>
      <c r="C4" s="889"/>
      <c r="D4" s="890"/>
    </row>
    <row r="5" spans="1:4" ht="15.75" x14ac:dyDescent="0.25">
      <c r="A5" s="604" t="s">
        <v>144</v>
      </c>
      <c r="B5" s="253" t="s">
        <v>666</v>
      </c>
      <c r="C5" s="891"/>
      <c r="D5" s="892"/>
    </row>
    <row r="6" spans="1:4" ht="15.75" x14ac:dyDescent="0.25">
      <c r="A6" s="606" t="s">
        <v>146</v>
      </c>
      <c r="B6" s="288" t="s">
        <v>432</v>
      </c>
      <c r="C6" s="893" t="str">
        <f>'Page 33-Non-levied Spec Rev'!C6</f>
        <v xml:space="preserve">City/Town/County of _____                                                                          </v>
      </c>
      <c r="D6" s="894"/>
    </row>
    <row r="7" spans="1:4" ht="15.75" x14ac:dyDescent="0.25">
      <c r="A7" s="646" t="s">
        <v>149</v>
      </c>
      <c r="B7" s="288" t="s">
        <v>432</v>
      </c>
      <c r="C7" s="895" t="str">
        <f>'Page 33-Non-levied Spec Rev'!C7</f>
        <v>Fiscal Year ended June 30, 2025</v>
      </c>
      <c r="D7" s="896"/>
    </row>
    <row r="8" spans="1:4" ht="15.75" x14ac:dyDescent="0.25">
      <c r="A8" s="607"/>
      <c r="B8" s="608"/>
      <c r="C8" s="897"/>
      <c r="D8" s="898"/>
    </row>
    <row r="9" spans="1:4" ht="15.75" x14ac:dyDescent="0.25">
      <c r="A9" s="610" t="s">
        <v>156</v>
      </c>
      <c r="B9" s="611"/>
      <c r="C9" s="899" t="s">
        <v>337</v>
      </c>
      <c r="D9" s="900" t="s">
        <v>162</v>
      </c>
    </row>
    <row r="10" spans="1:4" ht="15.75" x14ac:dyDescent="0.25">
      <c r="A10" s="612" t="s">
        <v>163</v>
      </c>
      <c r="B10" s="373" t="s">
        <v>156</v>
      </c>
      <c r="C10" s="881" t="s">
        <v>166</v>
      </c>
      <c r="D10" s="476" t="s">
        <v>165</v>
      </c>
    </row>
    <row r="11" spans="1:4" ht="18" customHeight="1" x14ac:dyDescent="0.25">
      <c r="A11" s="595" t="s">
        <v>341</v>
      </c>
      <c r="B11" s="637"/>
      <c r="C11" s="901"/>
      <c r="D11" s="844"/>
    </row>
    <row r="12" spans="1:4" ht="15.75" x14ac:dyDescent="0.25">
      <c r="A12" s="673"/>
      <c r="B12" s="674"/>
      <c r="C12" s="902"/>
      <c r="D12" s="903"/>
    </row>
    <row r="13" spans="1:4" ht="15.75" x14ac:dyDescent="0.25">
      <c r="A13" s="516"/>
      <c r="B13" s="517"/>
      <c r="C13" s="902"/>
      <c r="D13" s="903"/>
    </row>
    <row r="14" spans="1:4" ht="15.75" x14ac:dyDescent="0.25">
      <c r="A14" s="519"/>
      <c r="B14" s="171"/>
      <c r="C14" s="845"/>
      <c r="D14" s="453"/>
    </row>
    <row r="15" spans="1:4" ht="15.75" x14ac:dyDescent="0.25">
      <c r="A15" s="519"/>
      <c r="B15" s="171"/>
      <c r="C15" s="845"/>
      <c r="D15" s="453"/>
    </row>
    <row r="16" spans="1:4" ht="15.75" x14ac:dyDescent="0.25">
      <c r="A16" s="519"/>
      <c r="B16" s="171"/>
      <c r="C16" s="845"/>
      <c r="D16" s="453"/>
    </row>
    <row r="17" spans="1:4" ht="16.5" thickBot="1" x14ac:dyDescent="0.3">
      <c r="A17" s="181" t="s">
        <v>667</v>
      </c>
      <c r="B17" s="657"/>
      <c r="C17" s="847">
        <f>SUM(C12:C16)</f>
        <v>0</v>
      </c>
      <c r="D17" s="457">
        <f>SUM(D12:D16)</f>
        <v>0</v>
      </c>
    </row>
    <row r="18" spans="1:4" ht="16.5" thickTop="1" x14ac:dyDescent="0.25">
      <c r="A18" s="595" t="s">
        <v>145</v>
      </c>
      <c r="B18" s="596"/>
      <c r="C18" s="846"/>
      <c r="D18" s="838"/>
    </row>
    <row r="19" spans="1:4" ht="15.75" x14ac:dyDescent="0.25">
      <c r="A19" s="675"/>
      <c r="B19" s="676"/>
      <c r="C19" s="904"/>
      <c r="D19" s="905"/>
    </row>
    <row r="20" spans="1:4" ht="15.75" x14ac:dyDescent="0.25">
      <c r="A20" s="519"/>
      <c r="B20" s="171"/>
      <c r="C20" s="845"/>
      <c r="D20" s="453"/>
    </row>
    <row r="21" spans="1:4" ht="15.75" x14ac:dyDescent="0.25">
      <c r="A21" s="519"/>
      <c r="B21" s="171"/>
      <c r="C21" s="845"/>
      <c r="D21" s="453"/>
    </row>
    <row r="22" spans="1:4" ht="15.75" x14ac:dyDescent="0.25">
      <c r="A22" s="519"/>
      <c r="B22" s="171"/>
      <c r="C22" s="845"/>
      <c r="D22" s="453"/>
    </row>
    <row r="23" spans="1:4" ht="15.75" x14ac:dyDescent="0.25">
      <c r="A23" s="519"/>
      <c r="B23" s="171"/>
      <c r="C23" s="845"/>
      <c r="D23" s="453"/>
    </row>
    <row r="24" spans="1:4" ht="15.75" x14ac:dyDescent="0.25">
      <c r="A24" s="519"/>
      <c r="B24" s="171"/>
      <c r="C24" s="845"/>
      <c r="D24" s="453"/>
    </row>
    <row r="25" spans="1:4" ht="15.75" x14ac:dyDescent="0.25">
      <c r="A25" s="519"/>
      <c r="B25" s="171"/>
      <c r="C25" s="845"/>
      <c r="D25" s="453"/>
    </row>
    <row r="26" spans="1:4" ht="15.75" x14ac:dyDescent="0.25">
      <c r="A26" s="452"/>
      <c r="B26" s="171"/>
      <c r="C26" s="845"/>
      <c r="D26" s="453"/>
    </row>
    <row r="27" spans="1:4" ht="16.5" thickBot="1" x14ac:dyDescent="0.3">
      <c r="A27" s="180" t="s">
        <v>668</v>
      </c>
      <c r="B27" s="661"/>
      <c r="C27" s="847">
        <f>SUM(C19:C26)</f>
        <v>0</v>
      </c>
      <c r="D27" s="457">
        <f>SUM(D19:D26)</f>
        <v>0</v>
      </c>
    </row>
    <row r="28" spans="1:4" ht="17.25" thickTop="1" thickBot="1" x14ac:dyDescent="0.3">
      <c r="A28" s="341"/>
      <c r="B28" s="200"/>
      <c r="C28" s="490"/>
      <c r="D28" s="490"/>
    </row>
    <row r="29" spans="1:4" ht="15.75" x14ac:dyDescent="0.25">
      <c r="A29" s="664" t="s">
        <v>144</v>
      </c>
      <c r="B29" s="253" t="s">
        <v>666</v>
      </c>
      <c r="C29" s="906"/>
      <c r="D29" s="907"/>
    </row>
    <row r="30" spans="1:4" ht="15.75" x14ac:dyDescent="0.25">
      <c r="A30" s="606" t="s">
        <v>146</v>
      </c>
      <c r="B30" s="288" t="s">
        <v>435</v>
      </c>
      <c r="C30" s="893" t="str">
        <f>C6</f>
        <v xml:space="preserve">City/Town/County of _____                                                                          </v>
      </c>
      <c r="D30" s="894"/>
    </row>
    <row r="31" spans="1:4" ht="15.75" x14ac:dyDescent="0.25">
      <c r="A31" s="646" t="s">
        <v>149</v>
      </c>
      <c r="B31" s="288" t="s">
        <v>435</v>
      </c>
      <c r="C31" s="895" t="str">
        <f>C7</f>
        <v>Fiscal Year ended June 30, 2025</v>
      </c>
      <c r="D31" s="908"/>
    </row>
    <row r="32" spans="1:4" ht="15.75" x14ac:dyDescent="0.25">
      <c r="A32" s="607"/>
      <c r="B32" s="608"/>
      <c r="C32" s="897"/>
      <c r="D32" s="898"/>
    </row>
    <row r="33" spans="1:4" ht="15.75" x14ac:dyDescent="0.25">
      <c r="A33" s="610" t="s">
        <v>156</v>
      </c>
      <c r="B33" s="611"/>
      <c r="C33" s="899" t="s">
        <v>337</v>
      </c>
      <c r="D33" s="900" t="s">
        <v>162</v>
      </c>
    </row>
    <row r="34" spans="1:4" ht="15.75" x14ac:dyDescent="0.25">
      <c r="A34" s="612" t="s">
        <v>163</v>
      </c>
      <c r="B34" s="373" t="s">
        <v>156</v>
      </c>
      <c r="C34" s="881" t="s">
        <v>166</v>
      </c>
      <c r="D34" s="476" t="s">
        <v>165</v>
      </c>
    </row>
    <row r="35" spans="1:4" ht="15.75" x14ac:dyDescent="0.25">
      <c r="A35" s="645" t="s">
        <v>341</v>
      </c>
      <c r="B35" s="684"/>
      <c r="C35" s="848"/>
      <c r="D35" s="844"/>
    </row>
    <row r="36" spans="1:4" ht="15.75" x14ac:dyDescent="0.25">
      <c r="A36" s="680"/>
      <c r="B36" s="681"/>
      <c r="C36" s="846"/>
      <c r="D36" s="838"/>
    </row>
    <row r="37" spans="1:4" ht="15.75" x14ac:dyDescent="0.25">
      <c r="A37" s="519"/>
      <c r="B37" s="171"/>
      <c r="C37" s="845"/>
      <c r="D37" s="453"/>
    </row>
    <row r="38" spans="1:4" ht="15.75" x14ac:dyDescent="0.25">
      <c r="A38" s="519"/>
      <c r="B38" s="171"/>
      <c r="C38" s="845"/>
      <c r="D38" s="453"/>
    </row>
    <row r="39" spans="1:4" ht="15.75" x14ac:dyDescent="0.25">
      <c r="A39" s="519"/>
      <c r="B39" s="171"/>
      <c r="C39" s="845"/>
      <c r="D39" s="453"/>
    </row>
    <row r="40" spans="1:4" ht="15.75" x14ac:dyDescent="0.25">
      <c r="A40" s="519"/>
      <c r="B40" s="171"/>
      <c r="C40" s="845"/>
      <c r="D40" s="453"/>
    </row>
    <row r="41" spans="1:4" ht="15.75" x14ac:dyDescent="0.25">
      <c r="A41" s="519"/>
      <c r="B41" s="171"/>
      <c r="C41" s="845"/>
      <c r="D41" s="453"/>
    </row>
    <row r="42" spans="1:4" ht="15.75" x14ac:dyDescent="0.25">
      <c r="A42" s="519"/>
      <c r="B42" s="171"/>
      <c r="C42" s="845"/>
      <c r="D42" s="453"/>
    </row>
    <row r="43" spans="1:4" ht="15.75" x14ac:dyDescent="0.25">
      <c r="A43" s="519"/>
      <c r="B43" s="171"/>
      <c r="C43" s="845"/>
      <c r="D43" s="453"/>
    </row>
    <row r="44" spans="1:4" ht="15.75" x14ac:dyDescent="0.25">
      <c r="A44" s="519"/>
      <c r="B44" s="171"/>
      <c r="C44" s="845"/>
      <c r="D44" s="453"/>
    </row>
    <row r="45" spans="1:4" ht="15.75" x14ac:dyDescent="0.25">
      <c r="A45" s="452"/>
      <c r="B45" s="171"/>
      <c r="C45" s="458"/>
      <c r="D45" s="453"/>
    </row>
    <row r="46" spans="1:4" ht="16.5" thickBot="1" x14ac:dyDescent="0.3">
      <c r="A46" s="454" t="s">
        <v>669</v>
      </c>
      <c r="B46" s="200"/>
      <c r="C46" s="847">
        <f>SUM(C36:C45)</f>
        <v>0</v>
      </c>
      <c r="D46" s="457">
        <f>SUM(D36:D45)</f>
        <v>0</v>
      </c>
    </row>
    <row r="47" spans="1:4" ht="16.5" thickTop="1" x14ac:dyDescent="0.25">
      <c r="A47" s="645" t="s">
        <v>145</v>
      </c>
      <c r="B47" s="179"/>
      <c r="C47" s="846"/>
      <c r="D47" s="838"/>
    </row>
    <row r="48" spans="1:4" ht="15.75" x14ac:dyDescent="0.25">
      <c r="A48" s="682"/>
      <c r="B48" s="683"/>
      <c r="C48" s="839"/>
      <c r="D48" s="840"/>
    </row>
    <row r="49" spans="1:7" ht="15.75" x14ac:dyDescent="0.25">
      <c r="A49" s="519"/>
      <c r="B49" s="171"/>
      <c r="C49" s="845"/>
      <c r="D49" s="453"/>
    </row>
    <row r="50" spans="1:7" ht="15.75" x14ac:dyDescent="0.25">
      <c r="A50" s="519"/>
      <c r="B50" s="171"/>
      <c r="C50" s="845"/>
      <c r="D50" s="453"/>
    </row>
    <row r="51" spans="1:7" ht="15.75" x14ac:dyDescent="0.25">
      <c r="A51" s="519"/>
      <c r="B51" s="171"/>
      <c r="C51" s="845"/>
      <c r="D51" s="453"/>
    </row>
    <row r="52" spans="1:7" ht="15.75" x14ac:dyDescent="0.25">
      <c r="A52" s="519"/>
      <c r="B52" s="171"/>
      <c r="C52" s="845"/>
      <c r="D52" s="453"/>
    </row>
    <row r="53" spans="1:7" ht="15.75" x14ac:dyDescent="0.25">
      <c r="A53" s="519"/>
      <c r="B53" s="171"/>
      <c r="C53" s="845"/>
      <c r="D53" s="453"/>
    </row>
    <row r="54" spans="1:7" ht="15.75" x14ac:dyDescent="0.25">
      <c r="A54" s="519"/>
      <c r="B54" s="171"/>
      <c r="C54" s="845"/>
      <c r="D54" s="453"/>
    </row>
    <row r="55" spans="1:7" ht="15.75" x14ac:dyDescent="0.25">
      <c r="A55" s="519"/>
      <c r="B55" s="171"/>
      <c r="C55" s="845"/>
      <c r="D55" s="453"/>
    </row>
    <row r="56" spans="1:7" ht="15.75" x14ac:dyDescent="0.25">
      <c r="A56" s="519"/>
      <c r="B56" s="171"/>
      <c r="C56" s="845"/>
      <c r="D56" s="453"/>
    </row>
    <row r="57" spans="1:7" ht="15.75" x14ac:dyDescent="0.25">
      <c r="A57" s="454"/>
      <c r="B57" s="455"/>
      <c r="C57" s="845"/>
      <c r="D57" s="453"/>
    </row>
    <row r="58" spans="1:7" ht="16.5" thickBot="1" x14ac:dyDescent="0.3">
      <c r="A58" s="454" t="s">
        <v>670</v>
      </c>
      <c r="B58" s="455"/>
      <c r="C58" s="847">
        <f>SUM(C48:C57)</f>
        <v>0</v>
      </c>
      <c r="D58" s="457">
        <f>SUM(D48:D57)</f>
        <v>0</v>
      </c>
    </row>
    <row r="59" spans="1:7" ht="16.5" customHeight="1" thickTop="1" x14ac:dyDescent="0.2">
      <c r="A59" s="1327" t="s">
        <v>482</v>
      </c>
      <c r="B59" s="1327"/>
      <c r="C59" s="1327"/>
      <c r="D59" s="1327"/>
      <c r="E59" s="49"/>
      <c r="F59" s="49"/>
      <c r="G59" s="49"/>
    </row>
    <row r="60" spans="1:7" ht="15.75" customHeight="1" x14ac:dyDescent="0.2">
      <c r="A60" s="1327" t="s">
        <v>483</v>
      </c>
      <c r="B60" s="1327"/>
      <c r="C60" s="1327"/>
      <c r="D60" s="1327"/>
      <c r="E60" s="49"/>
      <c r="F60" s="49"/>
      <c r="G60" s="49"/>
    </row>
    <row r="61" spans="1:7" ht="15.75" x14ac:dyDescent="0.25">
      <c r="A61" s="203"/>
      <c r="B61" s="459" t="s">
        <v>671</v>
      </c>
      <c r="C61" s="469"/>
      <c r="D61" s="469"/>
    </row>
    <row r="62" spans="1:7" x14ac:dyDescent="0.2">
      <c r="A62" s="19"/>
      <c r="B62" s="24"/>
      <c r="C62" s="66"/>
      <c r="D62" s="66"/>
    </row>
    <row r="63" spans="1:7" x14ac:dyDescent="0.2">
      <c r="A63" s="19"/>
      <c r="B63" s="24"/>
      <c r="C63" s="66"/>
      <c r="D63" s="66"/>
    </row>
  </sheetData>
  <mergeCells count="2">
    <mergeCell ref="A59:D59"/>
    <mergeCell ref="A60:D60"/>
  </mergeCells>
  <phoneticPr fontId="0" type="noConversion"/>
  <pageMargins left="0.5" right="0.5" top="0" bottom="0" header="0.5" footer="0.5"/>
  <pageSetup paperSize="5" scale="99" orientation="portrait"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rgb="FFFFFF00"/>
  </sheetPr>
  <dimension ref="A13:H58"/>
  <sheetViews>
    <sheetView showGridLines="0" topLeftCell="A13" workbookViewId="0">
      <selection activeCell="F28" sqref="F28"/>
    </sheetView>
  </sheetViews>
  <sheetFormatPr defaultRowHeight="15" x14ac:dyDescent="0.2"/>
  <sheetData>
    <row r="13" spans="1:8" ht="20.25" x14ac:dyDescent="0.3">
      <c r="A13" s="1320" t="s">
        <v>807</v>
      </c>
      <c r="B13" s="1320"/>
      <c r="C13" s="1320"/>
      <c r="D13" s="1320"/>
      <c r="E13" s="1320"/>
      <c r="F13" s="1320"/>
      <c r="G13" s="1320"/>
      <c r="H13" s="1320"/>
    </row>
    <row r="14" spans="1:8" ht="15.75" x14ac:dyDescent="0.25">
      <c r="A14" s="465"/>
      <c r="B14" s="465"/>
      <c r="C14" s="465"/>
      <c r="D14" s="465"/>
      <c r="E14" s="465"/>
      <c r="F14" s="465"/>
      <c r="G14" s="465"/>
      <c r="H14" s="465"/>
    </row>
    <row r="15" spans="1:8" ht="15.75" x14ac:dyDescent="0.25">
      <c r="A15" s="465"/>
      <c r="B15" s="465"/>
      <c r="C15" s="465"/>
      <c r="D15" s="465"/>
      <c r="E15" s="465"/>
      <c r="F15" s="465"/>
      <c r="G15" s="465"/>
      <c r="H15" s="465"/>
    </row>
    <row r="16" spans="1:8" ht="18" x14ac:dyDescent="0.25">
      <c r="A16" s="1309">
        <v>8000</v>
      </c>
      <c r="B16" s="1309"/>
      <c r="C16" s="1309"/>
      <c r="D16" s="1309"/>
      <c r="E16" s="1309"/>
      <c r="F16" s="1309"/>
      <c r="G16" s="1309"/>
      <c r="H16" s="1309"/>
    </row>
    <row r="18" spans="1:8" ht="18" x14ac:dyDescent="0.25">
      <c r="A18" s="1335"/>
      <c r="B18" s="1335"/>
      <c r="C18" s="1335"/>
      <c r="D18" s="1335"/>
      <c r="E18" s="1335"/>
      <c r="F18" s="1335"/>
      <c r="G18" s="1335"/>
      <c r="H18" s="1335"/>
    </row>
    <row r="20" spans="1:8" ht="18" x14ac:dyDescent="0.25">
      <c r="A20" s="1335"/>
      <c r="B20" s="1335"/>
      <c r="C20" s="1335"/>
      <c r="D20" s="1335"/>
      <c r="E20" s="1335"/>
      <c r="F20" s="1335"/>
      <c r="G20" s="1335"/>
      <c r="H20" s="1335"/>
    </row>
    <row r="21" spans="1:8" ht="18" x14ac:dyDescent="0.25">
      <c r="A21" s="1335"/>
      <c r="B21" s="1335"/>
      <c r="C21" s="1335"/>
      <c r="D21" s="1335"/>
      <c r="E21" s="1335"/>
      <c r="F21" s="1335"/>
      <c r="G21" s="1335"/>
      <c r="H21" s="1335"/>
    </row>
    <row r="22" spans="1:8" x14ac:dyDescent="0.2">
      <c r="A22" s="1256"/>
      <c r="B22" s="1256"/>
      <c r="C22" s="1256"/>
      <c r="D22" s="1256"/>
      <c r="E22" s="1256"/>
      <c r="F22" s="1256"/>
      <c r="G22" s="1256"/>
      <c r="H22" s="1256"/>
    </row>
    <row r="24" spans="1:8" x14ac:dyDescent="0.2">
      <c r="A24" s="1256"/>
      <c r="B24" s="1256"/>
      <c r="C24" s="1256"/>
      <c r="D24" s="1256"/>
      <c r="E24" s="1256"/>
      <c r="F24" s="1256"/>
      <c r="G24" s="1256"/>
      <c r="H24" s="1256"/>
    </row>
    <row r="58" spans="1:8" x14ac:dyDescent="0.2">
      <c r="A58" s="1321" t="s">
        <v>806</v>
      </c>
      <c r="B58" s="1256"/>
      <c r="C58" s="1256"/>
      <c r="D58" s="1256"/>
      <c r="E58" s="1256"/>
      <c r="F58" s="1256"/>
      <c r="G58" s="1256"/>
      <c r="H58" s="1256"/>
    </row>
  </sheetData>
  <mergeCells count="8">
    <mergeCell ref="A24:H24"/>
    <mergeCell ref="A58:H58"/>
    <mergeCell ref="A13:H13"/>
    <mergeCell ref="A16:H16"/>
    <mergeCell ref="A18:H18"/>
    <mergeCell ref="A20:H20"/>
    <mergeCell ref="A21:H21"/>
    <mergeCell ref="A22:H22"/>
  </mergeCells>
  <pageMargins left="0.7" right="0.7" top="0.75" bottom="0.75" header="0.3" footer="0.3"/>
  <pageSetup paperSize="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L68"/>
  <sheetViews>
    <sheetView showGridLines="0" topLeftCell="A22" workbookViewId="0">
      <selection activeCell="O76" sqref="O76"/>
    </sheetView>
  </sheetViews>
  <sheetFormatPr defaultRowHeight="15" x14ac:dyDescent="0.2"/>
  <sheetData>
    <row r="1" spans="1:12" ht="22.5" x14ac:dyDescent="0.3">
      <c r="A1" s="1210"/>
      <c r="B1" s="1210"/>
      <c r="C1" s="1210"/>
      <c r="D1" s="1262"/>
      <c r="E1" s="1262"/>
      <c r="F1" s="1262"/>
      <c r="G1" s="1262"/>
      <c r="H1" s="1262"/>
      <c r="I1" s="1262"/>
      <c r="J1" s="1262"/>
      <c r="K1" s="1262"/>
      <c r="L1" s="1262"/>
    </row>
    <row r="2" spans="1:12" ht="22.5" x14ac:dyDescent="0.3">
      <c r="A2" s="1206"/>
      <c r="B2" s="1206"/>
      <c r="C2" s="1206"/>
      <c r="D2" s="1263" t="s">
        <v>1100</v>
      </c>
      <c r="E2" s="1263"/>
      <c r="F2" s="1263"/>
      <c r="G2" s="1263"/>
      <c r="H2" s="1263"/>
      <c r="I2" s="1263"/>
      <c r="J2" s="1263"/>
      <c r="K2" s="1263"/>
      <c r="L2" s="1263"/>
    </row>
    <row r="3" spans="1:12" ht="20.25" x14ac:dyDescent="0.3">
      <c r="A3" s="1207"/>
      <c r="B3" s="1207"/>
      <c r="C3" s="1207"/>
      <c r="D3" s="1264" t="s">
        <v>1099</v>
      </c>
      <c r="E3" s="1264"/>
      <c r="F3" s="1264"/>
      <c r="G3" s="1264"/>
      <c r="H3" s="1264"/>
      <c r="I3" s="1264"/>
      <c r="J3" s="1264"/>
      <c r="K3" s="1264"/>
      <c r="L3" s="1264"/>
    </row>
    <row r="4" spans="1:12" ht="18" x14ac:dyDescent="0.25">
      <c r="A4" s="1208"/>
      <c r="B4" s="1208"/>
      <c r="C4" s="1208"/>
      <c r="D4" s="1265" t="s">
        <v>1077</v>
      </c>
      <c r="E4" s="1265"/>
      <c r="F4" s="1265"/>
      <c r="G4" s="1265"/>
      <c r="H4" s="1265"/>
      <c r="I4" s="1265"/>
      <c r="J4" s="1265"/>
      <c r="K4" s="1265"/>
      <c r="L4" s="1265"/>
    </row>
    <row r="5" spans="1:12" ht="18" x14ac:dyDescent="0.25">
      <c r="A5" s="1208"/>
      <c r="B5" s="1208"/>
      <c r="C5" s="1208"/>
      <c r="D5" s="1265" t="s">
        <v>884</v>
      </c>
      <c r="E5" s="1265"/>
      <c r="F5" s="1265"/>
      <c r="G5" s="1265"/>
      <c r="H5" s="1265"/>
      <c r="I5" s="1265"/>
      <c r="J5" s="1265"/>
      <c r="K5" s="1265"/>
      <c r="L5" s="1265"/>
    </row>
    <row r="6" spans="1:12" x14ac:dyDescent="0.2">
      <c r="A6" s="1209"/>
      <c r="B6" s="1209"/>
      <c r="C6" s="1209"/>
      <c r="D6" s="1261" t="s">
        <v>1101</v>
      </c>
      <c r="E6" s="1261"/>
      <c r="F6" s="1261"/>
      <c r="G6" s="1261"/>
      <c r="H6" s="1261"/>
      <c r="I6" s="1261"/>
      <c r="J6" s="1261"/>
      <c r="K6" s="1261"/>
      <c r="L6" s="1261"/>
    </row>
    <row r="7" spans="1:12" ht="15.75" x14ac:dyDescent="0.25">
      <c r="A7" s="74"/>
      <c r="D7" s="1256"/>
      <c r="E7" s="1256"/>
      <c r="F7" s="1256"/>
      <c r="G7" s="1256"/>
      <c r="H7" s="1256"/>
      <c r="I7" s="1256"/>
      <c r="J7" s="1256"/>
      <c r="K7" s="1256"/>
      <c r="L7" s="1256"/>
    </row>
    <row r="8" spans="1:12" ht="15.75" x14ac:dyDescent="0.25">
      <c r="A8" s="74"/>
    </row>
    <row r="9" spans="1:12" ht="15.75" x14ac:dyDescent="0.25">
      <c r="A9" s="74"/>
    </row>
    <row r="10" spans="1:12" ht="15.75" x14ac:dyDescent="0.25">
      <c r="A10" s="74"/>
    </row>
    <row r="11" spans="1:12" ht="15.75" x14ac:dyDescent="0.25">
      <c r="A11" s="74"/>
    </row>
    <row r="12" spans="1:12" ht="15.75" x14ac:dyDescent="0.25">
      <c r="A12" s="74"/>
    </row>
    <row r="13" spans="1:12" ht="15.75" x14ac:dyDescent="0.25">
      <c r="A13" s="74"/>
    </row>
    <row r="14" spans="1:12" ht="15.75" x14ac:dyDescent="0.25">
      <c r="A14" s="74"/>
    </row>
    <row r="15" spans="1:12" ht="15.75" x14ac:dyDescent="0.25">
      <c r="A15" s="74"/>
    </row>
    <row r="16" spans="1:12" ht="46.5" x14ac:dyDescent="0.7">
      <c r="A16" s="1271"/>
      <c r="B16" s="1271"/>
      <c r="C16" s="1271"/>
      <c r="D16" s="1271"/>
      <c r="E16" s="1271"/>
      <c r="F16" s="1271"/>
      <c r="G16" s="1271"/>
      <c r="H16" s="1271"/>
      <c r="I16" s="1271"/>
      <c r="J16" s="1271"/>
      <c r="K16" s="1271"/>
      <c r="L16" s="1271"/>
    </row>
    <row r="17" spans="1:12" ht="28.9" customHeight="1" x14ac:dyDescent="0.6">
      <c r="A17" s="1144"/>
      <c r="B17" s="1144"/>
      <c r="C17" s="1144"/>
      <c r="D17" s="1144"/>
      <c r="E17" s="1144"/>
      <c r="F17" s="1144"/>
      <c r="G17" s="1144"/>
      <c r="H17" s="1144"/>
      <c r="I17" s="1144"/>
      <c r="J17" s="1144"/>
      <c r="K17" s="1144"/>
      <c r="L17" s="1144"/>
    </row>
    <row r="18" spans="1:12" ht="44.25" x14ac:dyDescent="0.55000000000000004">
      <c r="A18" s="1257" t="s">
        <v>697</v>
      </c>
      <c r="B18" s="1257"/>
      <c r="C18" s="1257"/>
      <c r="D18" s="1257"/>
      <c r="E18" s="1257"/>
      <c r="F18" s="1257"/>
      <c r="G18" s="1257"/>
      <c r="H18" s="1257"/>
      <c r="I18" s="1257"/>
      <c r="J18" s="1257"/>
      <c r="K18" s="1257"/>
      <c r="L18" s="1257"/>
    </row>
    <row r="19" spans="1:12" ht="28.9" customHeight="1" x14ac:dyDescent="0.5">
      <c r="A19" s="1212"/>
      <c r="B19" s="1212"/>
      <c r="C19" s="1212"/>
      <c r="D19" s="1212"/>
      <c r="E19" s="1212"/>
      <c r="F19" s="1212"/>
      <c r="G19" s="1212"/>
      <c r="H19" s="1212"/>
      <c r="I19" s="1212"/>
      <c r="J19" s="1212"/>
      <c r="K19" s="1212"/>
      <c r="L19" s="1212"/>
    </row>
    <row r="20" spans="1:12" ht="44.25" x14ac:dyDescent="0.55000000000000004">
      <c r="A20" s="1257" t="s">
        <v>698</v>
      </c>
      <c r="B20" s="1257"/>
      <c r="C20" s="1257"/>
      <c r="D20" s="1257"/>
      <c r="E20" s="1257"/>
      <c r="F20" s="1257"/>
      <c r="G20" s="1257"/>
      <c r="H20" s="1257"/>
      <c r="I20" s="1257"/>
      <c r="J20" s="1257"/>
      <c r="K20" s="1257"/>
      <c r="L20" s="1257"/>
    </row>
    <row r="21" spans="1:12" ht="28.9" customHeight="1" x14ac:dyDescent="0.5">
      <c r="A21" s="1212"/>
      <c r="B21" s="1212"/>
      <c r="C21" s="1212"/>
      <c r="D21" s="1212"/>
      <c r="E21" s="1212"/>
      <c r="F21" s="1212"/>
      <c r="G21" s="1212"/>
      <c r="H21" s="1212"/>
      <c r="I21" s="1212"/>
      <c r="J21" s="1212"/>
      <c r="K21" s="1212"/>
      <c r="L21" s="1212"/>
    </row>
    <row r="22" spans="1:12" ht="44.25" x14ac:dyDescent="0.55000000000000004">
      <c r="A22" s="1257" t="s">
        <v>699</v>
      </c>
      <c r="B22" s="1257"/>
      <c r="C22" s="1257"/>
      <c r="D22" s="1257"/>
      <c r="E22" s="1257"/>
      <c r="F22" s="1257"/>
      <c r="G22" s="1257"/>
      <c r="H22" s="1257"/>
      <c r="I22" s="1257"/>
      <c r="J22" s="1257"/>
      <c r="K22" s="1257"/>
      <c r="L22" s="1257"/>
    </row>
    <row r="23" spans="1:12" ht="15.75" x14ac:dyDescent="0.25">
      <c r="A23" s="75"/>
    </row>
    <row r="24" spans="1:12" ht="15.75" x14ac:dyDescent="0.25">
      <c r="A24" s="75"/>
    </row>
    <row r="25" spans="1:12" x14ac:dyDescent="0.2">
      <c r="A25" s="1242"/>
      <c r="B25" s="1242"/>
      <c r="C25" s="1242"/>
      <c r="D25" s="1242"/>
      <c r="E25" s="1242"/>
      <c r="F25" s="1242"/>
      <c r="G25" s="1242"/>
      <c r="H25" s="1242"/>
      <c r="I25" s="1242"/>
      <c r="J25" s="1242"/>
      <c r="K25" s="1242"/>
      <c r="L25" s="1242"/>
    </row>
    <row r="26" spans="1:12" x14ac:dyDescent="0.2">
      <c r="A26" s="1242"/>
      <c r="B26" s="1242"/>
      <c r="C26" s="1242"/>
      <c r="D26" s="1242"/>
      <c r="E26" s="1242"/>
      <c r="F26" s="1242"/>
      <c r="G26" s="1242"/>
      <c r="H26" s="1242"/>
      <c r="I26" s="1242"/>
      <c r="J26" s="1242"/>
      <c r="K26" s="1242"/>
      <c r="L26" s="1242"/>
    </row>
    <row r="27" spans="1:12" x14ac:dyDescent="0.2">
      <c r="A27" s="1242"/>
      <c r="B27" s="1242"/>
      <c r="C27" s="1242"/>
      <c r="D27" s="1242"/>
      <c r="E27" s="1242"/>
      <c r="F27" s="1242"/>
      <c r="G27" s="1242"/>
      <c r="H27" s="1242"/>
      <c r="I27" s="1242"/>
      <c r="J27" s="1242"/>
      <c r="K27" s="1242"/>
      <c r="L27" s="1242"/>
    </row>
    <row r="28" spans="1:12" x14ac:dyDescent="0.2">
      <c r="A28" s="1242"/>
      <c r="B28" s="1242"/>
      <c r="C28" s="1242"/>
      <c r="D28" s="1242"/>
      <c r="E28" s="1242"/>
      <c r="F28" s="1242"/>
      <c r="G28" s="1242"/>
      <c r="H28" s="1242"/>
      <c r="I28" s="1242"/>
      <c r="J28" s="1242"/>
      <c r="K28" s="1242"/>
      <c r="L28" s="1242"/>
    </row>
    <row r="29" spans="1:12" ht="15.6" customHeight="1" x14ac:dyDescent="0.2">
      <c r="A29" s="1242"/>
      <c r="B29" s="1242"/>
      <c r="C29" s="1242"/>
      <c r="D29" s="1242"/>
      <c r="E29" s="1242"/>
      <c r="F29" s="1242"/>
      <c r="G29" s="1242"/>
      <c r="H29" s="1242"/>
      <c r="I29" s="1242"/>
      <c r="J29" s="1242"/>
      <c r="K29" s="1242"/>
      <c r="L29" s="1242"/>
    </row>
    <row r="30" spans="1:12" x14ac:dyDescent="0.2">
      <c r="A30" s="1242"/>
      <c r="B30" s="1242"/>
      <c r="C30" s="1242"/>
      <c r="D30" s="1242"/>
      <c r="E30" s="1242"/>
      <c r="F30" s="1242"/>
      <c r="G30" s="1242"/>
      <c r="H30" s="1242"/>
      <c r="I30" s="1242"/>
      <c r="J30" s="1242"/>
      <c r="K30" s="1242"/>
      <c r="L30" s="1242"/>
    </row>
    <row r="31" spans="1:12" x14ac:dyDescent="0.2">
      <c r="A31" s="1242"/>
      <c r="B31" s="1242"/>
      <c r="C31" s="1242"/>
      <c r="D31" s="1242"/>
      <c r="E31" s="1242"/>
      <c r="F31" s="1242"/>
      <c r="G31" s="1242"/>
      <c r="H31" s="1242"/>
      <c r="I31" s="1242"/>
      <c r="J31" s="1242"/>
      <c r="K31" s="1242"/>
      <c r="L31" s="1242"/>
    </row>
    <row r="32" spans="1:12" x14ac:dyDescent="0.2">
      <c r="A32" s="1242"/>
      <c r="B32" s="1242"/>
      <c r="C32" s="1242"/>
      <c r="D32" s="1242"/>
      <c r="E32" s="1242"/>
      <c r="F32" s="1242"/>
      <c r="G32" s="1242"/>
      <c r="H32" s="1242"/>
      <c r="I32" s="1242"/>
      <c r="J32" s="1242"/>
      <c r="K32" s="1242"/>
      <c r="L32" s="1242"/>
    </row>
    <row r="33" spans="1:12" x14ac:dyDescent="0.2">
      <c r="A33" s="1242"/>
      <c r="B33" s="1242"/>
      <c r="C33" s="1242"/>
      <c r="D33" s="1242"/>
      <c r="E33" s="1242"/>
      <c r="F33" s="1242"/>
      <c r="G33" s="1242"/>
      <c r="H33" s="1242"/>
      <c r="I33" s="1242"/>
      <c r="J33" s="1242"/>
      <c r="K33" s="1242"/>
      <c r="L33" s="1242"/>
    </row>
    <row r="34" spans="1:12" x14ac:dyDescent="0.2">
      <c r="A34" s="1242"/>
      <c r="B34" s="1242"/>
      <c r="C34" s="1242"/>
      <c r="D34" s="1242"/>
      <c r="E34" s="1242"/>
      <c r="F34" s="1242"/>
      <c r="G34" s="1242"/>
      <c r="H34" s="1242"/>
      <c r="I34" s="1242"/>
      <c r="J34" s="1242"/>
      <c r="K34" s="1242"/>
      <c r="L34" s="1242"/>
    </row>
    <row r="35" spans="1:12" x14ac:dyDescent="0.2">
      <c r="A35" s="1242"/>
      <c r="B35" s="1242"/>
      <c r="C35" s="1242"/>
      <c r="D35" s="1242"/>
      <c r="E35" s="1242"/>
      <c r="F35" s="1242"/>
      <c r="G35" s="1242"/>
      <c r="H35" s="1242"/>
      <c r="I35" s="1242"/>
      <c r="J35" s="1242"/>
      <c r="K35" s="1242"/>
      <c r="L35" s="1242"/>
    </row>
    <row r="36" spans="1:12" x14ac:dyDescent="0.2">
      <c r="A36" s="1242"/>
      <c r="B36" s="1242"/>
      <c r="C36" s="1242"/>
      <c r="D36" s="1242"/>
      <c r="E36" s="1242"/>
      <c r="F36" s="1242"/>
      <c r="G36" s="1242"/>
      <c r="H36" s="1242"/>
      <c r="I36" s="1242"/>
      <c r="J36" s="1242"/>
      <c r="K36" s="1242"/>
      <c r="L36" s="1242"/>
    </row>
    <row r="37" spans="1:12" ht="15.75" x14ac:dyDescent="0.25">
      <c r="A37" s="75"/>
    </row>
    <row r="38" spans="1:12" ht="15.75" x14ac:dyDescent="0.25">
      <c r="A38" s="75"/>
    </row>
    <row r="39" spans="1:12" ht="15.75" x14ac:dyDescent="0.25">
      <c r="A39" s="75"/>
    </row>
    <row r="40" spans="1:12" ht="15.75" x14ac:dyDescent="0.25">
      <c r="A40" s="75"/>
    </row>
    <row r="41" spans="1:12" ht="15.75" x14ac:dyDescent="0.25">
      <c r="A41" s="75"/>
    </row>
    <row r="42" spans="1:12" ht="15.75" x14ac:dyDescent="0.25">
      <c r="A42" s="75"/>
    </row>
    <row r="43" spans="1:12" ht="15.75" x14ac:dyDescent="0.25">
      <c r="A43" s="75"/>
    </row>
    <row r="44" spans="1:12" ht="15.75" x14ac:dyDescent="0.25">
      <c r="A44" s="75"/>
    </row>
    <row r="45" spans="1:12" ht="15.75" x14ac:dyDescent="0.25">
      <c r="A45" s="75"/>
    </row>
    <row r="46" spans="1:12" ht="15.75" x14ac:dyDescent="0.25">
      <c r="A46" s="75"/>
    </row>
    <row r="47" spans="1:12" ht="30" x14ac:dyDescent="0.4">
      <c r="A47" s="1258" t="s">
        <v>1154</v>
      </c>
      <c r="B47" s="1258"/>
      <c r="C47" s="1258"/>
      <c r="D47" s="1258"/>
      <c r="E47" s="1258"/>
      <c r="F47" s="1258"/>
      <c r="G47" s="1258"/>
      <c r="H47" s="1258"/>
      <c r="I47" s="1258"/>
      <c r="J47" s="1258"/>
      <c r="K47" s="1258"/>
      <c r="L47" s="1258"/>
    </row>
    <row r="48" spans="1:12" ht="22.5" x14ac:dyDescent="0.3">
      <c r="A48" s="1213"/>
      <c r="B48" s="1213"/>
      <c r="C48" s="1213"/>
      <c r="D48" s="1213"/>
      <c r="E48" s="1213"/>
      <c r="F48" s="1213"/>
      <c r="G48" s="1213"/>
      <c r="H48" s="1213"/>
      <c r="I48" s="1213"/>
      <c r="J48" s="1213"/>
      <c r="K48" s="1213"/>
      <c r="L48" s="1213"/>
    </row>
    <row r="49" spans="1:12" ht="22.5" x14ac:dyDescent="0.3">
      <c r="A49" s="1213"/>
      <c r="B49" s="1213"/>
      <c r="C49" s="1213"/>
      <c r="D49" s="1213"/>
      <c r="E49" s="1213"/>
      <c r="F49" s="1213"/>
      <c r="G49" s="1213"/>
      <c r="H49" s="1213"/>
      <c r="I49" s="1213"/>
      <c r="J49" s="1213"/>
      <c r="K49" s="1213"/>
      <c r="L49" s="1213"/>
    </row>
    <row r="50" spans="1:12" x14ac:dyDescent="0.2">
      <c r="A50" s="1214"/>
      <c r="B50" s="1215"/>
      <c r="C50" s="1215"/>
      <c r="D50" s="1215"/>
      <c r="E50" s="1215"/>
      <c r="F50" s="1215"/>
      <c r="G50" s="1215"/>
      <c r="H50" s="1215"/>
      <c r="I50" s="1215"/>
      <c r="J50" s="1215"/>
      <c r="K50" s="1215"/>
      <c r="L50" s="1215"/>
    </row>
    <row r="51" spans="1:12" ht="34.5" x14ac:dyDescent="0.45">
      <c r="A51" s="1259" t="s">
        <v>1115</v>
      </c>
      <c r="B51" s="1259"/>
      <c r="C51" s="1259"/>
      <c r="D51" s="1259"/>
      <c r="E51" s="1259"/>
      <c r="F51" s="1259"/>
      <c r="G51" s="1259"/>
      <c r="H51" s="1259"/>
      <c r="I51" s="1259"/>
      <c r="J51" s="1259"/>
      <c r="K51" s="1259"/>
      <c r="L51" s="1259"/>
    </row>
    <row r="52" spans="1:12" ht="15.75" x14ac:dyDescent="0.25">
      <c r="A52" s="1211"/>
      <c r="B52" s="1211"/>
      <c r="C52" s="1211"/>
      <c r="D52" s="1211"/>
      <c r="E52" s="1211"/>
      <c r="F52" s="1211"/>
      <c r="G52" s="1211"/>
      <c r="H52" s="1211"/>
      <c r="I52" s="1211"/>
      <c r="J52" s="1211"/>
      <c r="K52" s="1211"/>
      <c r="L52" s="1211"/>
    </row>
    <row r="53" spans="1:12" ht="15.75" x14ac:dyDescent="0.25">
      <c r="A53" s="74"/>
    </row>
    <row r="54" spans="1:12" ht="15.75" x14ac:dyDescent="0.25">
      <c r="A54" s="74"/>
    </row>
    <row r="55" spans="1:12" ht="15.75" x14ac:dyDescent="0.25">
      <c r="A55" s="74"/>
    </row>
    <row r="56" spans="1:12" ht="15.75" x14ac:dyDescent="0.25">
      <c r="A56" s="74"/>
    </row>
    <row r="57" spans="1:12" x14ac:dyDescent="0.2">
      <c r="A57" s="91"/>
      <c r="B57" s="91"/>
      <c r="C57" s="91"/>
    </row>
    <row r="58" spans="1:12" ht="39.6" customHeight="1" x14ac:dyDescent="0.2">
      <c r="A58" s="92"/>
      <c r="B58" s="92"/>
      <c r="C58" s="92"/>
    </row>
    <row r="59" spans="1:12" ht="15.75" x14ac:dyDescent="0.25">
      <c r="A59" s="76"/>
    </row>
    <row r="60" spans="1:12" ht="15.75" x14ac:dyDescent="0.25">
      <c r="A60" s="76"/>
    </row>
    <row r="61" spans="1:12" x14ac:dyDescent="0.2">
      <c r="A61" s="1260" t="s">
        <v>700</v>
      </c>
      <c r="B61" s="1260"/>
      <c r="C61" s="1260"/>
      <c r="D61" s="1260"/>
      <c r="E61" s="1260"/>
      <c r="F61" s="1260"/>
      <c r="G61" s="1260"/>
      <c r="H61" s="1260"/>
      <c r="I61" s="1260"/>
      <c r="J61" s="1260"/>
      <c r="K61" s="1260"/>
      <c r="L61" s="1260"/>
    </row>
    <row r="62" spans="1:12" x14ac:dyDescent="0.2">
      <c r="A62" s="1260" t="s">
        <v>1076</v>
      </c>
      <c r="B62" s="1260"/>
      <c r="C62" s="1260"/>
      <c r="D62" s="1260"/>
      <c r="E62" s="1260"/>
      <c r="F62" s="1260"/>
      <c r="G62" s="1260"/>
      <c r="H62" s="1260"/>
      <c r="I62" s="1260"/>
      <c r="J62" s="1260"/>
      <c r="K62" s="1260"/>
      <c r="L62" s="1260"/>
    </row>
    <row r="63" spans="1:12" x14ac:dyDescent="0.2">
      <c r="A63" s="1260" t="s">
        <v>701</v>
      </c>
      <c r="B63" s="1260"/>
      <c r="C63" s="1260"/>
      <c r="D63" s="1260"/>
      <c r="E63" s="1260"/>
      <c r="F63" s="1260"/>
      <c r="G63" s="1260"/>
      <c r="H63" s="1260"/>
      <c r="I63" s="1260"/>
      <c r="J63" s="1260"/>
      <c r="K63" s="1260"/>
      <c r="L63" s="1260"/>
    </row>
    <row r="64" spans="1:12" x14ac:dyDescent="0.2">
      <c r="A64" s="1255"/>
      <c r="B64" s="1255"/>
      <c r="C64" s="1255"/>
      <c r="D64" s="1255"/>
      <c r="E64" s="1255"/>
      <c r="F64" s="1255"/>
      <c r="G64" s="1255"/>
      <c r="H64" s="1255"/>
      <c r="I64" s="1255"/>
      <c r="J64" s="1255"/>
      <c r="K64" s="1255"/>
      <c r="L64" s="1255"/>
    </row>
    <row r="65" spans="1:12" ht="15.75" x14ac:dyDescent="0.25">
      <c r="A65" s="989"/>
      <c r="B65" s="100"/>
      <c r="C65" s="100"/>
      <c r="D65" s="100"/>
      <c r="E65" s="100"/>
      <c r="F65" s="100"/>
      <c r="G65" s="100"/>
      <c r="H65" s="100"/>
      <c r="I65" s="100"/>
      <c r="J65" s="100"/>
      <c r="K65" s="100"/>
      <c r="L65" s="100"/>
    </row>
    <row r="66" spans="1:12" ht="15.75" x14ac:dyDescent="0.25">
      <c r="A66" s="100"/>
      <c r="B66" s="100"/>
      <c r="C66" s="100"/>
      <c r="D66" s="100"/>
      <c r="E66" s="100"/>
      <c r="F66" s="100"/>
      <c r="G66" s="100"/>
      <c r="H66" s="100"/>
      <c r="I66" s="100"/>
      <c r="J66" s="100"/>
      <c r="K66" s="100"/>
      <c r="L66" s="100"/>
    </row>
    <row r="67" spans="1:12" ht="15.75" x14ac:dyDescent="0.25">
      <c r="A67" s="1216" t="s">
        <v>1170</v>
      </c>
      <c r="B67" s="100"/>
      <c r="C67" s="100"/>
      <c r="D67" s="100"/>
      <c r="E67" s="100"/>
      <c r="F67" s="100"/>
      <c r="G67" s="100"/>
      <c r="H67" s="100"/>
      <c r="I67" s="100"/>
      <c r="J67" s="100"/>
      <c r="K67" s="100"/>
      <c r="L67" s="100"/>
    </row>
    <row r="68" spans="1:12" x14ac:dyDescent="0.2">
      <c r="A68" t="s">
        <v>863</v>
      </c>
    </row>
  </sheetData>
  <mergeCells count="18">
    <mergeCell ref="A16:L16"/>
    <mergeCell ref="D1:L1"/>
    <mergeCell ref="D2:L2"/>
    <mergeCell ref="D3:L3"/>
    <mergeCell ref="D4:L4"/>
    <mergeCell ref="D5:L5"/>
    <mergeCell ref="D7:L7"/>
    <mergeCell ref="D6:L6"/>
    <mergeCell ref="A20:L20"/>
    <mergeCell ref="A22:L22"/>
    <mergeCell ref="A18:L18"/>
    <mergeCell ref="A63:L63"/>
    <mergeCell ref="A64:L64"/>
    <mergeCell ref="A25:L36"/>
    <mergeCell ref="A47:L47"/>
    <mergeCell ref="A51:L51"/>
    <mergeCell ref="A61:L61"/>
    <mergeCell ref="A62:L62"/>
  </mergeCells>
  <hyperlinks>
    <hyperlink ref="D6:L6" r:id="rId1" display="Local Government Services Bureau Portal" xr:uid="{8CB9A98A-BDCB-4F05-9B87-0E1465BB58FB}"/>
  </hyperlinks>
  <pageMargins left="0.7" right="0.7" top="0.75" bottom="0.75" header="0.3" footer="0.3"/>
  <pageSetup paperSize="5" scale="70" orientation="portrait" r:id="rId2"/>
  <drawing r:id="rId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D63"/>
  <sheetViews>
    <sheetView showGridLines="0" zoomScaleNormal="100" workbookViewId="0">
      <pane xSplit="2" ySplit="11" topLeftCell="C12" activePane="bottomRight" state="frozen"/>
      <selection pane="topRight" activeCell="C1" sqref="C1"/>
      <selection pane="bottomLeft" activeCell="A12" sqref="A12"/>
      <selection pane="bottomRight" activeCell="K19" sqref="K19"/>
    </sheetView>
  </sheetViews>
  <sheetFormatPr defaultColWidth="6.77734375" defaultRowHeight="15" x14ac:dyDescent="0.2"/>
  <cols>
    <col min="1" max="1" width="10.6640625" customWidth="1"/>
    <col min="2" max="2" width="35.77734375" customWidth="1"/>
    <col min="3" max="3" width="15.77734375" style="64" customWidth="1"/>
    <col min="4" max="4" width="19.33203125" style="64" customWidth="1"/>
  </cols>
  <sheetData>
    <row r="1" spans="1:4" ht="16.5" thickBot="1" x14ac:dyDescent="0.3">
      <c r="A1" s="100"/>
      <c r="B1" s="100"/>
      <c r="C1" s="468"/>
      <c r="D1" s="468"/>
    </row>
    <row r="2" spans="1:4" ht="15.75" x14ac:dyDescent="0.25">
      <c r="A2" s="491" t="s">
        <v>672</v>
      </c>
      <c r="B2" s="492"/>
      <c r="C2" s="887"/>
      <c r="D2" s="888"/>
    </row>
    <row r="3" spans="1:4" ht="15.75" x14ac:dyDescent="0.25">
      <c r="A3" s="494" t="s">
        <v>333</v>
      </c>
      <c r="B3" s="495"/>
      <c r="C3" s="889"/>
      <c r="D3" s="890"/>
    </row>
    <row r="4" spans="1:4" ht="16.5" thickBot="1" x14ac:dyDescent="0.3">
      <c r="A4" s="443" t="s">
        <v>398</v>
      </c>
      <c r="B4" s="203"/>
      <c r="C4" s="889"/>
      <c r="D4" s="890"/>
    </row>
    <row r="5" spans="1:4" ht="15.75" x14ac:dyDescent="0.25">
      <c r="A5" s="604" t="s">
        <v>144</v>
      </c>
      <c r="B5" s="253" t="s">
        <v>666</v>
      </c>
      <c r="C5" s="891"/>
      <c r="D5" s="892"/>
    </row>
    <row r="6" spans="1:4" ht="15.75" x14ac:dyDescent="0.25">
      <c r="A6" s="606" t="s">
        <v>146</v>
      </c>
      <c r="B6" s="288" t="s">
        <v>432</v>
      </c>
      <c r="C6" s="893" t="str">
        <f>'Page 33-Non-levied Spec Rev'!C6</f>
        <v xml:space="preserve">City/Town/County of _____                                                                          </v>
      </c>
      <c r="D6" s="894"/>
    </row>
    <row r="7" spans="1:4" ht="15.75" x14ac:dyDescent="0.25">
      <c r="A7" s="646" t="s">
        <v>149</v>
      </c>
      <c r="B7" s="288" t="s">
        <v>432</v>
      </c>
      <c r="C7" s="895" t="str">
        <f>'Page 33-Non-levied Spec Rev'!C7</f>
        <v>Fiscal Year ended June 30, 2025</v>
      </c>
      <c r="D7" s="896"/>
    </row>
    <row r="8" spans="1:4" ht="15.75" x14ac:dyDescent="0.25">
      <c r="A8" s="607"/>
      <c r="B8" s="608"/>
      <c r="C8" s="897"/>
      <c r="D8" s="898"/>
    </row>
    <row r="9" spans="1:4" ht="15.75" x14ac:dyDescent="0.25">
      <c r="A9" s="610" t="s">
        <v>156</v>
      </c>
      <c r="B9" s="611"/>
      <c r="C9" s="899" t="s">
        <v>337</v>
      </c>
      <c r="D9" s="900" t="s">
        <v>162</v>
      </c>
    </row>
    <row r="10" spans="1:4" ht="15.75" x14ac:dyDescent="0.25">
      <c r="A10" s="612" t="s">
        <v>163</v>
      </c>
      <c r="B10" s="373" t="s">
        <v>156</v>
      </c>
      <c r="C10" s="881" t="s">
        <v>166</v>
      </c>
      <c r="D10" s="476" t="s">
        <v>165</v>
      </c>
    </row>
    <row r="11" spans="1:4" ht="18" customHeight="1" x14ac:dyDescent="0.25">
      <c r="A11" s="595" t="s">
        <v>341</v>
      </c>
      <c r="B11" s="637"/>
      <c r="C11" s="909"/>
      <c r="D11" s="836"/>
    </row>
    <row r="12" spans="1:4" ht="15.75" x14ac:dyDescent="0.25">
      <c r="A12" s="673"/>
      <c r="B12" s="674"/>
      <c r="C12" s="902"/>
      <c r="D12" s="903"/>
    </row>
    <row r="13" spans="1:4" ht="15.75" x14ac:dyDescent="0.25">
      <c r="A13" s="516"/>
      <c r="B13" s="517"/>
      <c r="C13" s="902"/>
      <c r="D13" s="903"/>
    </row>
    <row r="14" spans="1:4" ht="15.75" x14ac:dyDescent="0.25">
      <c r="A14" s="519"/>
      <c r="B14" s="171"/>
      <c r="C14" s="845"/>
      <c r="D14" s="453"/>
    </row>
    <row r="15" spans="1:4" ht="15.75" x14ac:dyDescent="0.25">
      <c r="A15" s="519"/>
      <c r="B15" s="171"/>
      <c r="C15" s="845"/>
      <c r="D15" s="453"/>
    </row>
    <row r="16" spans="1:4" ht="15.75" x14ac:dyDescent="0.25">
      <c r="A16" s="519"/>
      <c r="B16" s="171"/>
      <c r="C16" s="845"/>
      <c r="D16" s="453"/>
    </row>
    <row r="17" spans="1:4" ht="16.5" thickBot="1" x14ac:dyDescent="0.3">
      <c r="A17" s="181" t="s">
        <v>667</v>
      </c>
      <c r="B17" s="657"/>
      <c r="C17" s="847">
        <f>SUM(C12:C16)</f>
        <v>0</v>
      </c>
      <c r="D17" s="457">
        <f>SUM(D12:D16)</f>
        <v>0</v>
      </c>
    </row>
    <row r="18" spans="1:4" ht="16.5" thickTop="1" x14ac:dyDescent="0.25">
      <c r="A18" s="595" t="s">
        <v>145</v>
      </c>
      <c r="B18" s="596"/>
      <c r="C18" s="846"/>
      <c r="D18" s="838"/>
    </row>
    <row r="19" spans="1:4" ht="15.75" x14ac:dyDescent="0.25">
      <c r="A19" s="675"/>
      <c r="B19" s="676"/>
      <c r="C19" s="904"/>
      <c r="D19" s="905"/>
    </row>
    <row r="20" spans="1:4" ht="15.75" x14ac:dyDescent="0.25">
      <c r="A20" s="519"/>
      <c r="B20" s="171"/>
      <c r="C20" s="845"/>
      <c r="D20" s="453"/>
    </row>
    <row r="21" spans="1:4" ht="15.75" x14ac:dyDescent="0.25">
      <c r="A21" s="519"/>
      <c r="B21" s="171"/>
      <c r="C21" s="845"/>
      <c r="D21" s="453"/>
    </row>
    <row r="22" spans="1:4" ht="15.75" x14ac:dyDescent="0.25">
      <c r="A22" s="519"/>
      <c r="B22" s="171"/>
      <c r="C22" s="845"/>
      <c r="D22" s="453"/>
    </row>
    <row r="23" spans="1:4" ht="15.75" x14ac:dyDescent="0.25">
      <c r="A23" s="519"/>
      <c r="B23" s="171"/>
      <c r="C23" s="845"/>
      <c r="D23" s="453"/>
    </row>
    <row r="24" spans="1:4" ht="15.75" x14ac:dyDescent="0.25">
      <c r="A24" s="519"/>
      <c r="B24" s="171"/>
      <c r="C24" s="845"/>
      <c r="D24" s="453"/>
    </row>
    <row r="25" spans="1:4" ht="15.75" x14ac:dyDescent="0.25">
      <c r="A25" s="519"/>
      <c r="B25" s="171"/>
      <c r="C25" s="845"/>
      <c r="D25" s="453"/>
    </row>
    <row r="26" spans="1:4" ht="15.75" x14ac:dyDescent="0.25">
      <c r="A26" s="452"/>
      <c r="B26" s="171"/>
      <c r="C26" s="845"/>
      <c r="D26" s="453"/>
    </row>
    <row r="27" spans="1:4" ht="16.5" thickBot="1" x14ac:dyDescent="0.3">
      <c r="A27" s="180" t="s">
        <v>668</v>
      </c>
      <c r="B27" s="661"/>
      <c r="C27" s="847">
        <f>SUM(C19:C26)</f>
        <v>0</v>
      </c>
      <c r="D27" s="457">
        <f>SUM(D19:D26)</f>
        <v>0</v>
      </c>
    </row>
    <row r="28" spans="1:4" ht="17.25" thickTop="1" thickBot="1" x14ac:dyDescent="0.3">
      <c r="A28" s="341"/>
      <c r="B28" s="200"/>
      <c r="C28" s="490"/>
      <c r="D28" s="490"/>
    </row>
    <row r="29" spans="1:4" ht="15.75" x14ac:dyDescent="0.25">
      <c r="A29" s="664" t="s">
        <v>144</v>
      </c>
      <c r="B29" s="253" t="s">
        <v>666</v>
      </c>
      <c r="C29" s="906"/>
      <c r="D29" s="907"/>
    </row>
    <row r="30" spans="1:4" ht="15.75" x14ac:dyDescent="0.25">
      <c r="A30" s="606" t="s">
        <v>146</v>
      </c>
      <c r="B30" s="288" t="s">
        <v>435</v>
      </c>
      <c r="C30" s="893" t="str">
        <f>C6</f>
        <v xml:space="preserve">City/Town/County of _____                                                                          </v>
      </c>
      <c r="D30" s="894"/>
    </row>
    <row r="31" spans="1:4" ht="15.75" x14ac:dyDescent="0.25">
      <c r="A31" s="646" t="s">
        <v>149</v>
      </c>
      <c r="B31" s="288" t="s">
        <v>435</v>
      </c>
      <c r="C31" s="895" t="str">
        <f>C7</f>
        <v>Fiscal Year ended June 30, 2025</v>
      </c>
      <c r="D31" s="908"/>
    </row>
    <row r="32" spans="1:4" ht="15.75" x14ac:dyDescent="0.25">
      <c r="A32" s="607"/>
      <c r="B32" s="608"/>
      <c r="C32" s="897"/>
      <c r="D32" s="898"/>
    </row>
    <row r="33" spans="1:4" ht="15.75" x14ac:dyDescent="0.25">
      <c r="A33" s="610" t="s">
        <v>156</v>
      </c>
      <c r="B33" s="611"/>
      <c r="C33" s="899" t="s">
        <v>337</v>
      </c>
      <c r="D33" s="900" t="s">
        <v>162</v>
      </c>
    </row>
    <row r="34" spans="1:4" ht="15.75" x14ac:dyDescent="0.25">
      <c r="A34" s="612" t="s">
        <v>163</v>
      </c>
      <c r="B34" s="373" t="s">
        <v>156</v>
      </c>
      <c r="C34" s="881" t="s">
        <v>166</v>
      </c>
      <c r="D34" s="476" t="s">
        <v>165</v>
      </c>
    </row>
    <row r="35" spans="1:4" ht="15.75" x14ac:dyDescent="0.25">
      <c r="A35" s="645" t="s">
        <v>341</v>
      </c>
      <c r="B35" s="684"/>
      <c r="C35" s="848"/>
      <c r="D35" s="844"/>
    </row>
    <row r="36" spans="1:4" ht="15.75" x14ac:dyDescent="0.25">
      <c r="A36" s="680"/>
      <c r="B36" s="681"/>
      <c r="C36" s="846"/>
      <c r="D36" s="838"/>
    </row>
    <row r="37" spans="1:4" ht="15.75" x14ac:dyDescent="0.25">
      <c r="A37" s="519"/>
      <c r="B37" s="171"/>
      <c r="C37" s="845"/>
      <c r="D37" s="453"/>
    </row>
    <row r="38" spans="1:4" ht="15.75" x14ac:dyDescent="0.25">
      <c r="A38" s="519"/>
      <c r="B38" s="171"/>
      <c r="C38" s="845"/>
      <c r="D38" s="453"/>
    </row>
    <row r="39" spans="1:4" ht="15.75" x14ac:dyDescent="0.25">
      <c r="A39" s="519"/>
      <c r="B39" s="171"/>
      <c r="C39" s="845"/>
      <c r="D39" s="453"/>
    </row>
    <row r="40" spans="1:4" ht="15.75" x14ac:dyDescent="0.25">
      <c r="A40" s="519"/>
      <c r="B40" s="171"/>
      <c r="C40" s="845"/>
      <c r="D40" s="453"/>
    </row>
    <row r="41" spans="1:4" ht="15.75" x14ac:dyDescent="0.25">
      <c r="A41" s="519"/>
      <c r="B41" s="171"/>
      <c r="C41" s="845"/>
      <c r="D41" s="453"/>
    </row>
    <row r="42" spans="1:4" ht="15.75" x14ac:dyDescent="0.25">
      <c r="A42" s="519"/>
      <c r="B42" s="171"/>
      <c r="C42" s="845"/>
      <c r="D42" s="453"/>
    </row>
    <row r="43" spans="1:4" ht="15.75" x14ac:dyDescent="0.25">
      <c r="A43" s="519"/>
      <c r="B43" s="171"/>
      <c r="C43" s="845"/>
      <c r="D43" s="453"/>
    </row>
    <row r="44" spans="1:4" ht="15.75" x14ac:dyDescent="0.25">
      <c r="A44" s="519"/>
      <c r="B44" s="171"/>
      <c r="C44" s="845"/>
      <c r="D44" s="453"/>
    </row>
    <row r="45" spans="1:4" ht="15.75" x14ac:dyDescent="0.25">
      <c r="A45" s="452"/>
      <c r="B45" s="171"/>
      <c r="C45" s="458"/>
      <c r="D45" s="453"/>
    </row>
    <row r="46" spans="1:4" ht="16.5" thickBot="1" x14ac:dyDescent="0.3">
      <c r="A46" s="181" t="s">
        <v>667</v>
      </c>
      <c r="B46" s="657"/>
      <c r="C46" s="847">
        <f>SUM(C36:C45)</f>
        <v>0</v>
      </c>
      <c r="D46" s="457">
        <f>SUM(D36:D45)</f>
        <v>0</v>
      </c>
    </row>
    <row r="47" spans="1:4" ht="16.5" thickTop="1" x14ac:dyDescent="0.25">
      <c r="A47" s="645" t="s">
        <v>145</v>
      </c>
      <c r="B47" s="179"/>
      <c r="C47" s="846"/>
      <c r="D47" s="838"/>
    </row>
    <row r="48" spans="1:4" ht="15.75" x14ac:dyDescent="0.25">
      <c r="A48" s="682"/>
      <c r="B48" s="683"/>
      <c r="C48" s="839"/>
      <c r="D48" s="840"/>
    </row>
    <row r="49" spans="1:4" ht="15.75" x14ac:dyDescent="0.25">
      <c r="A49" s="519"/>
      <c r="B49" s="171"/>
      <c r="C49" s="845"/>
      <c r="D49" s="453"/>
    </row>
    <row r="50" spans="1:4" ht="15.75" x14ac:dyDescent="0.25">
      <c r="A50" s="519"/>
      <c r="B50" s="171"/>
      <c r="C50" s="845"/>
      <c r="D50" s="453"/>
    </row>
    <row r="51" spans="1:4" ht="15.75" x14ac:dyDescent="0.25">
      <c r="A51" s="519"/>
      <c r="B51" s="171"/>
      <c r="C51" s="845"/>
      <c r="D51" s="453"/>
    </row>
    <row r="52" spans="1:4" ht="15.75" x14ac:dyDescent="0.25">
      <c r="A52" s="519"/>
      <c r="B52" s="171"/>
      <c r="C52" s="845"/>
      <c r="D52" s="453"/>
    </row>
    <row r="53" spans="1:4" ht="15.75" x14ac:dyDescent="0.25">
      <c r="A53" s="519"/>
      <c r="B53" s="171"/>
      <c r="C53" s="845"/>
      <c r="D53" s="453"/>
    </row>
    <row r="54" spans="1:4" ht="15.75" x14ac:dyDescent="0.25">
      <c r="A54" s="519"/>
      <c r="B54" s="171"/>
      <c r="C54" s="845"/>
      <c r="D54" s="453"/>
    </row>
    <row r="55" spans="1:4" ht="15.75" x14ac:dyDescent="0.25">
      <c r="A55" s="519"/>
      <c r="B55" s="171"/>
      <c r="C55" s="845"/>
      <c r="D55" s="453"/>
    </row>
    <row r="56" spans="1:4" ht="15.75" x14ac:dyDescent="0.25">
      <c r="A56" s="519"/>
      <c r="B56" s="171"/>
      <c r="C56" s="845"/>
      <c r="D56" s="453"/>
    </row>
    <row r="57" spans="1:4" ht="15.75" x14ac:dyDescent="0.25">
      <c r="A57" s="454"/>
      <c r="B57" s="455"/>
      <c r="C57" s="845"/>
      <c r="D57" s="453"/>
    </row>
    <row r="58" spans="1:4" ht="16.5" thickBot="1" x14ac:dyDescent="0.3">
      <c r="A58" s="180" t="s">
        <v>668</v>
      </c>
      <c r="B58" s="455"/>
      <c r="C58" s="847">
        <f>SUM(C48:C57)</f>
        <v>0</v>
      </c>
      <c r="D58" s="457">
        <f>SUM(D48:D57)</f>
        <v>0</v>
      </c>
    </row>
    <row r="59" spans="1:4" ht="16.5" customHeight="1" thickTop="1" x14ac:dyDescent="0.2">
      <c r="A59" s="1327" t="s">
        <v>482</v>
      </c>
      <c r="B59" s="1327"/>
      <c r="C59" s="1327"/>
      <c r="D59" s="1327"/>
    </row>
    <row r="60" spans="1:4" ht="15.75" customHeight="1" x14ac:dyDescent="0.2">
      <c r="A60" s="1327" t="s">
        <v>483</v>
      </c>
      <c r="B60" s="1327"/>
      <c r="C60" s="1327"/>
      <c r="D60" s="1327"/>
    </row>
    <row r="61" spans="1:4" ht="15.75" x14ac:dyDescent="0.25">
      <c r="A61" s="203"/>
      <c r="B61" s="459" t="s">
        <v>673</v>
      </c>
      <c r="C61" s="469"/>
      <c r="D61" s="469"/>
    </row>
    <row r="62" spans="1:4" x14ac:dyDescent="0.2">
      <c r="A62" s="19"/>
      <c r="B62" s="24"/>
      <c r="C62" s="66"/>
      <c r="D62" s="66"/>
    </row>
    <row r="63" spans="1:4" x14ac:dyDescent="0.2">
      <c r="A63" s="23"/>
      <c r="B63" s="24"/>
      <c r="C63" s="66"/>
      <c r="D63" s="66"/>
    </row>
  </sheetData>
  <mergeCells count="2">
    <mergeCell ref="A59:D59"/>
    <mergeCell ref="A60:D60"/>
  </mergeCells>
  <phoneticPr fontId="0" type="noConversion"/>
  <pageMargins left="0.5" right="0.5" top="0" bottom="0" header="0.5" footer="0.5"/>
  <pageSetup paperSize="5" scale="98" orientation="portrait" r:id="rId1"/>
  <headerFooter alignWithMargins="0"/>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rgb="FFFFC000"/>
    <pageSetUpPr fitToPage="1"/>
  </sheetPr>
  <dimension ref="A1:S43"/>
  <sheetViews>
    <sheetView showGridLines="0" workbookViewId="0">
      <selection activeCell="S15" sqref="S15"/>
    </sheetView>
  </sheetViews>
  <sheetFormatPr defaultColWidth="6.77734375" defaultRowHeight="15" x14ac:dyDescent="0.2"/>
  <cols>
    <col min="1" max="1" width="2.109375" customWidth="1"/>
    <col min="2" max="2" width="6" customWidth="1"/>
    <col min="3" max="3" width="17.5546875" customWidth="1"/>
    <col min="4" max="4" width="12.33203125" style="64" customWidth="1"/>
    <col min="5" max="5" width="9.44140625" style="64" customWidth="1"/>
    <col min="6" max="6" width="13.88671875" style="64" customWidth="1"/>
    <col min="7" max="7" width="1" style="64" customWidth="1"/>
    <col min="8" max="8" width="12.5546875" style="64" customWidth="1"/>
    <col min="9" max="9" width="11.33203125" style="64" customWidth="1"/>
    <col min="10" max="10" width="12.44140625" style="64" customWidth="1"/>
    <col min="11" max="11" width="13" style="64" customWidth="1"/>
    <col min="12" max="12" width="12.109375" style="64" customWidth="1"/>
    <col min="13" max="13" width="10.21875" style="64" customWidth="1"/>
    <col min="14" max="15" width="0" hidden="1" customWidth="1"/>
    <col min="16" max="16" width="9" customWidth="1"/>
    <col min="17" max="17" width="2.109375" customWidth="1"/>
    <col min="18" max="18" width="9.88671875" customWidth="1"/>
    <col min="19" max="19" width="11.109375" customWidth="1"/>
  </cols>
  <sheetData>
    <row r="1" spans="1:19" ht="15.75" x14ac:dyDescent="0.25">
      <c r="A1" s="1346" t="s">
        <v>674</v>
      </c>
      <c r="B1" s="27"/>
      <c r="C1" s="27"/>
      <c r="D1" s="67"/>
      <c r="E1" s="67"/>
      <c r="F1" s="67"/>
      <c r="G1" s="67"/>
      <c r="H1" s="67"/>
      <c r="I1" s="67"/>
      <c r="J1" s="67"/>
      <c r="K1" s="67"/>
      <c r="L1" s="67"/>
      <c r="M1" s="67"/>
    </row>
    <row r="2" spans="1:19" ht="18.75" x14ac:dyDescent="0.3">
      <c r="A2" s="1347"/>
      <c r="B2" s="910"/>
      <c r="C2" s="911"/>
      <c r="D2" s="912"/>
      <c r="E2" s="912"/>
      <c r="F2" s="1356" t="str">
        <f>Coverpage!A51</f>
        <v xml:space="preserve">City/Town/County of _____                                                                          </v>
      </c>
      <c r="G2" s="1356"/>
      <c r="H2" s="1356"/>
      <c r="I2" s="1356"/>
      <c r="J2" s="913"/>
      <c r="K2" s="914"/>
      <c r="L2" s="889"/>
      <c r="M2" s="889"/>
      <c r="N2" s="100"/>
      <c r="O2" s="100"/>
      <c r="P2" s="100"/>
      <c r="Q2" s="100"/>
      <c r="R2" s="100"/>
      <c r="S2" s="100"/>
    </row>
    <row r="3" spans="1:19" ht="18.75" x14ac:dyDescent="0.3">
      <c r="A3" s="1347"/>
      <c r="B3" s="915" t="s">
        <v>675</v>
      </c>
      <c r="C3" s="911"/>
      <c r="D3" s="912"/>
      <c r="E3" s="912"/>
      <c r="F3" s="912"/>
      <c r="G3" s="912"/>
      <c r="H3" s="912"/>
      <c r="I3" s="913"/>
      <c r="J3" s="913"/>
      <c r="K3" s="914"/>
      <c r="L3" s="889"/>
      <c r="M3" s="889"/>
      <c r="N3" s="100"/>
      <c r="O3" s="100"/>
      <c r="P3" s="100"/>
      <c r="Q3" s="100"/>
      <c r="R3" s="100"/>
      <c r="S3" s="100"/>
    </row>
    <row r="4" spans="1:19" ht="19.5" thickBot="1" x14ac:dyDescent="0.35">
      <c r="A4" s="1347"/>
      <c r="B4" s="916" t="s">
        <v>676</v>
      </c>
      <c r="C4" s="911"/>
      <c r="D4" s="917"/>
      <c r="E4" s="917"/>
      <c r="F4" s="912"/>
      <c r="G4" s="912"/>
      <c r="H4" s="912"/>
      <c r="I4" s="913"/>
      <c r="J4" s="913"/>
      <c r="K4" s="889"/>
      <c r="L4" s="889"/>
      <c r="M4" s="918"/>
      <c r="N4" s="100"/>
      <c r="O4" s="100"/>
      <c r="P4" s="100"/>
      <c r="Q4" s="100"/>
      <c r="R4" s="100"/>
      <c r="S4" s="100"/>
    </row>
    <row r="5" spans="1:19" ht="16.5" thickTop="1" x14ac:dyDescent="0.25">
      <c r="A5" s="1347"/>
      <c r="B5" s="1348" t="s">
        <v>924</v>
      </c>
      <c r="C5" s="1349"/>
      <c r="D5" s="1357" t="s">
        <v>925</v>
      </c>
      <c r="E5" s="1358"/>
      <c r="F5" s="889"/>
      <c r="G5" s="889"/>
      <c r="H5" s="889"/>
      <c r="I5" s="914"/>
      <c r="J5" s="914"/>
      <c r="K5" s="919" t="s">
        <v>920</v>
      </c>
      <c r="L5" s="920"/>
      <c r="M5" s="921"/>
      <c r="N5" s="100"/>
      <c r="O5" s="100"/>
      <c r="P5" s="100"/>
      <c r="Q5" s="100"/>
      <c r="R5" s="100"/>
      <c r="S5" s="100"/>
    </row>
    <row r="6" spans="1:19" ht="15.75" x14ac:dyDescent="0.25">
      <c r="A6" s="1347"/>
      <c r="B6" s="1350" t="s">
        <v>921</v>
      </c>
      <c r="C6" s="1351"/>
      <c r="D6" s="1357"/>
      <c r="E6" s="1358"/>
      <c r="F6" s="889"/>
      <c r="G6" s="889"/>
      <c r="H6" s="889"/>
      <c r="I6" s="914"/>
      <c r="J6" s="914"/>
      <c r="K6" s="924"/>
      <c r="L6" s="925"/>
      <c r="M6" s="926"/>
      <c r="N6" s="100"/>
      <c r="O6" s="100"/>
      <c r="P6" s="100"/>
      <c r="Q6" s="100"/>
      <c r="R6" s="100"/>
      <c r="S6" s="100"/>
    </row>
    <row r="7" spans="1:19" ht="15.75" x14ac:dyDescent="0.25">
      <c r="A7" s="1347"/>
      <c r="B7" s="1350" t="s">
        <v>923</v>
      </c>
      <c r="C7" s="1351"/>
      <c r="D7" s="1357" t="s">
        <v>925</v>
      </c>
      <c r="E7" s="1358"/>
      <c r="F7" s="889"/>
      <c r="G7" s="889"/>
      <c r="H7" s="889"/>
      <c r="I7" s="914"/>
      <c r="J7" s="914"/>
      <c r="K7" s="927" t="s">
        <v>677</v>
      </c>
      <c r="L7" s="925"/>
      <c r="M7" s="926"/>
      <c r="N7" s="100"/>
      <c r="O7" s="100"/>
      <c r="P7" s="100"/>
      <c r="Q7" s="100"/>
      <c r="R7" s="100"/>
      <c r="S7" s="100"/>
    </row>
    <row r="8" spans="1:19" ht="16.5" thickBot="1" x14ac:dyDescent="0.3">
      <c r="A8" s="1347"/>
      <c r="B8" s="1352" t="s">
        <v>922</v>
      </c>
      <c r="C8" s="1353"/>
      <c r="D8" s="1359" t="s">
        <v>925</v>
      </c>
      <c r="E8" s="1360"/>
      <c r="F8" s="928"/>
      <c r="G8" s="928"/>
      <c r="H8" s="889"/>
      <c r="I8" s="914"/>
      <c r="J8" s="914"/>
      <c r="K8" s="929"/>
      <c r="L8" s="930"/>
      <c r="M8" s="931"/>
      <c r="N8" s="100"/>
      <c r="O8" s="100"/>
      <c r="P8" s="100"/>
      <c r="Q8" s="100"/>
      <c r="R8" s="1361" t="s">
        <v>1054</v>
      </c>
      <c r="S8" s="1361"/>
    </row>
    <row r="9" spans="1:19" ht="16.5" thickTop="1" x14ac:dyDescent="0.25">
      <c r="A9" s="1347"/>
      <c r="B9" s="932"/>
      <c r="C9" s="932"/>
      <c r="D9" s="933"/>
      <c r="E9" s="933"/>
      <c r="F9" s="934" t="s">
        <v>832</v>
      </c>
      <c r="G9" s="934"/>
      <c r="H9" s="933"/>
      <c r="I9" s="935"/>
      <c r="J9" s="935"/>
      <c r="K9" s="935"/>
      <c r="L9" s="933"/>
      <c r="M9" s="936"/>
      <c r="N9" s="100"/>
      <c r="O9" s="100"/>
      <c r="P9" s="100"/>
      <c r="Q9" s="100"/>
      <c r="R9" s="1354" t="s">
        <v>1055</v>
      </c>
      <c r="S9" s="1354" t="s">
        <v>1056</v>
      </c>
    </row>
    <row r="10" spans="1:19" ht="15.75" customHeight="1" x14ac:dyDescent="0.25">
      <c r="A10" s="1347"/>
      <c r="B10" s="300"/>
      <c r="C10" s="565"/>
      <c r="D10" s="937" t="s">
        <v>678</v>
      </c>
      <c r="E10" s="938" t="s">
        <v>679</v>
      </c>
      <c r="F10" s="939" t="s">
        <v>1044</v>
      </c>
      <c r="G10" s="940"/>
      <c r="H10" s="939" t="s">
        <v>681</v>
      </c>
      <c r="I10" s="938" t="s">
        <v>682</v>
      </c>
      <c r="J10" s="941" t="s">
        <v>1045</v>
      </c>
      <c r="K10" s="942" t="s">
        <v>1046</v>
      </c>
      <c r="L10" s="938" t="s">
        <v>1047</v>
      </c>
      <c r="M10" s="943" t="s">
        <v>1048</v>
      </c>
      <c r="N10" s="100"/>
      <c r="O10" s="100"/>
      <c r="P10" s="944" t="s">
        <v>836</v>
      </c>
      <c r="Q10" s="100"/>
      <c r="R10" s="1354"/>
      <c r="S10" s="1354"/>
    </row>
    <row r="11" spans="1:19" ht="15.75" customHeight="1" x14ac:dyDescent="0.25">
      <c r="A11" s="1347"/>
      <c r="B11" s="300"/>
      <c r="C11" s="565"/>
      <c r="D11" s="945"/>
      <c r="E11" s="946"/>
      <c r="F11" s="947" t="s">
        <v>829</v>
      </c>
      <c r="G11" s="948"/>
      <c r="H11" s="945" t="s">
        <v>813</v>
      </c>
      <c r="I11" s="946"/>
      <c r="J11" s="949"/>
      <c r="K11" s="946"/>
      <c r="L11" s="950" t="s">
        <v>829</v>
      </c>
      <c r="M11" s="951"/>
      <c r="N11" s="100"/>
      <c r="O11" s="100"/>
      <c r="P11" s="952" t="s">
        <v>833</v>
      </c>
      <c r="Q11" s="100"/>
      <c r="R11" s="1354"/>
      <c r="S11" s="1354"/>
    </row>
    <row r="12" spans="1:19" ht="15.75" x14ac:dyDescent="0.25">
      <c r="A12" s="1347"/>
      <c r="B12" s="300"/>
      <c r="C12" s="565"/>
      <c r="D12" s="945"/>
      <c r="E12" s="946" t="s">
        <v>812</v>
      </c>
      <c r="F12" s="947" t="s">
        <v>828</v>
      </c>
      <c r="G12" s="948"/>
      <c r="H12" s="945" t="s">
        <v>818</v>
      </c>
      <c r="I12" s="946"/>
      <c r="J12" s="946" t="s">
        <v>821</v>
      </c>
      <c r="K12" s="946"/>
      <c r="L12" s="950" t="s">
        <v>827</v>
      </c>
      <c r="M12" s="951"/>
      <c r="N12" s="100"/>
      <c r="O12" s="100"/>
      <c r="P12" s="953" t="s">
        <v>835</v>
      </c>
      <c r="Q12" s="100"/>
      <c r="R12" s="1354"/>
      <c r="S12" s="1354"/>
    </row>
    <row r="13" spans="1:19" ht="15.75" customHeight="1" x14ac:dyDescent="0.25">
      <c r="A13" s="1347"/>
      <c r="B13" s="302" t="s">
        <v>816</v>
      </c>
      <c r="C13" s="565"/>
      <c r="D13" s="954"/>
      <c r="E13" s="946" t="s">
        <v>813</v>
      </c>
      <c r="F13" s="1169" t="s">
        <v>823</v>
      </c>
      <c r="G13" s="948"/>
      <c r="H13" s="945" t="s">
        <v>684</v>
      </c>
      <c r="I13" s="946" t="s">
        <v>819</v>
      </c>
      <c r="J13" s="946" t="s">
        <v>822</v>
      </c>
      <c r="K13" s="946" t="s">
        <v>823</v>
      </c>
      <c r="L13" s="1171" t="s">
        <v>823</v>
      </c>
      <c r="M13" s="951" t="s">
        <v>825</v>
      </c>
      <c r="N13" s="100"/>
      <c r="O13" s="100"/>
      <c r="P13" s="955" t="s">
        <v>813</v>
      </c>
      <c r="Q13" s="100"/>
      <c r="R13" s="1354"/>
      <c r="S13" s="1354"/>
    </row>
    <row r="14" spans="1:19" ht="16.5" thickBot="1" x14ac:dyDescent="0.3">
      <c r="A14" s="1347"/>
      <c r="B14" s="956" t="s">
        <v>817</v>
      </c>
      <c r="C14" s="957" t="s">
        <v>445</v>
      </c>
      <c r="D14" s="958" t="s">
        <v>1043</v>
      </c>
      <c r="E14" s="959" t="s">
        <v>814</v>
      </c>
      <c r="F14" s="1170" t="s">
        <v>830</v>
      </c>
      <c r="G14" s="960"/>
      <c r="H14" s="958" t="s">
        <v>685</v>
      </c>
      <c r="I14" s="959" t="s">
        <v>820</v>
      </c>
      <c r="J14" s="959" t="s">
        <v>820</v>
      </c>
      <c r="K14" s="959" t="s">
        <v>820</v>
      </c>
      <c r="L14" s="1172" t="s">
        <v>826</v>
      </c>
      <c r="M14" s="961" t="s">
        <v>824</v>
      </c>
      <c r="N14" s="100"/>
      <c r="O14" s="100"/>
      <c r="P14" s="962" t="s">
        <v>834</v>
      </c>
      <c r="Q14" s="100"/>
      <c r="R14" s="1355"/>
      <c r="S14" s="1355"/>
    </row>
    <row r="15" spans="1:19" ht="15.75" x14ac:dyDescent="0.25">
      <c r="A15" s="1347"/>
      <c r="B15" s="963"/>
      <c r="C15" s="964"/>
      <c r="D15" s="965"/>
      <c r="E15" s="965"/>
      <c r="F15" s="966">
        <f>D15+E15</f>
        <v>0</v>
      </c>
      <c r="G15" s="967"/>
      <c r="H15" s="965"/>
      <c r="I15" s="965"/>
      <c r="J15" s="968"/>
      <c r="K15" s="969">
        <f>I15+J15</f>
        <v>0</v>
      </c>
      <c r="L15" s="966">
        <f>H15+K15</f>
        <v>0</v>
      </c>
      <c r="M15" s="970"/>
      <c r="N15" s="100"/>
      <c r="O15" s="100"/>
      <c r="P15" s="971">
        <f>H15+K15-D15</f>
        <v>0</v>
      </c>
      <c r="Q15" s="100"/>
      <c r="R15" s="1175">
        <f>L15-F15</f>
        <v>0</v>
      </c>
      <c r="S15" s="1176" t="e">
        <f>E15/D15</f>
        <v>#DIV/0!</v>
      </c>
    </row>
    <row r="16" spans="1:19" ht="15.75" x14ac:dyDescent="0.25">
      <c r="A16" s="1347"/>
      <c r="B16" s="973"/>
      <c r="C16" s="974"/>
      <c r="D16" s="965"/>
      <c r="E16" s="975"/>
      <c r="F16" s="966">
        <f t="shared" ref="F16:F36" si="0">D16+E16</f>
        <v>0</v>
      </c>
      <c r="G16" s="967"/>
      <c r="H16" s="965"/>
      <c r="I16" s="975"/>
      <c r="J16" s="975"/>
      <c r="K16" s="969">
        <f t="shared" ref="K16:K35" si="1">I16+J16</f>
        <v>0</v>
      </c>
      <c r="L16" s="966">
        <f t="shared" ref="L16:L36" si="2">H16+K16</f>
        <v>0</v>
      </c>
      <c r="M16" s="970"/>
      <c r="N16" s="100"/>
      <c r="O16" s="100"/>
      <c r="P16" s="971">
        <f t="shared" ref="P16:P35" si="3">H16+K16-D16</f>
        <v>0</v>
      </c>
      <c r="Q16" s="100"/>
      <c r="R16" s="1175">
        <f t="shared" ref="R16:R35" si="4">L16-F16</f>
        <v>0</v>
      </c>
      <c r="S16" s="1176" t="e">
        <f t="shared" ref="S16:S35" si="5">E16/D16</f>
        <v>#DIV/0!</v>
      </c>
    </row>
    <row r="17" spans="1:19" ht="15.75" x14ac:dyDescent="0.25">
      <c r="A17" s="1347"/>
      <c r="B17" s="973"/>
      <c r="C17" s="974"/>
      <c r="D17" s="965"/>
      <c r="E17" s="975"/>
      <c r="F17" s="966">
        <f t="shared" si="0"/>
        <v>0</v>
      </c>
      <c r="G17" s="967"/>
      <c r="H17" s="965"/>
      <c r="I17" s="975"/>
      <c r="J17" s="975"/>
      <c r="K17" s="969">
        <f t="shared" si="1"/>
        <v>0</v>
      </c>
      <c r="L17" s="966">
        <f t="shared" si="2"/>
        <v>0</v>
      </c>
      <c r="M17" s="970"/>
      <c r="N17" s="100"/>
      <c r="O17" s="100"/>
      <c r="P17" s="971">
        <f t="shared" si="3"/>
        <v>0</v>
      </c>
      <c r="Q17" s="100"/>
      <c r="R17" s="1175">
        <f t="shared" si="4"/>
        <v>0</v>
      </c>
      <c r="S17" s="1176" t="e">
        <f t="shared" si="5"/>
        <v>#DIV/0!</v>
      </c>
    </row>
    <row r="18" spans="1:19" ht="15.75" x14ac:dyDescent="0.25">
      <c r="A18" s="1347"/>
      <c r="B18" s="976"/>
      <c r="C18" s="977"/>
      <c r="D18" s="975"/>
      <c r="E18" s="975"/>
      <c r="F18" s="966">
        <f t="shared" si="0"/>
        <v>0</v>
      </c>
      <c r="G18" s="967"/>
      <c r="H18" s="965"/>
      <c r="I18" s="975"/>
      <c r="J18" s="975"/>
      <c r="K18" s="969">
        <f t="shared" si="1"/>
        <v>0</v>
      </c>
      <c r="L18" s="966">
        <f t="shared" si="2"/>
        <v>0</v>
      </c>
      <c r="M18" s="970"/>
      <c r="N18" s="100"/>
      <c r="O18" s="100"/>
      <c r="P18" s="971">
        <f t="shared" si="3"/>
        <v>0</v>
      </c>
      <c r="Q18" s="100"/>
      <c r="R18" s="1175">
        <f t="shared" si="4"/>
        <v>0</v>
      </c>
      <c r="S18" s="1176" t="e">
        <f t="shared" si="5"/>
        <v>#DIV/0!</v>
      </c>
    </row>
    <row r="19" spans="1:19" ht="15.75" x14ac:dyDescent="0.25">
      <c r="A19" s="1347"/>
      <c r="B19" s="976"/>
      <c r="C19" s="977"/>
      <c r="D19" s="975"/>
      <c r="E19" s="975"/>
      <c r="F19" s="966">
        <f t="shared" si="0"/>
        <v>0</v>
      </c>
      <c r="G19" s="967"/>
      <c r="H19" s="965"/>
      <c r="I19" s="975"/>
      <c r="J19" s="975"/>
      <c r="K19" s="969">
        <f t="shared" si="1"/>
        <v>0</v>
      </c>
      <c r="L19" s="966">
        <f t="shared" si="2"/>
        <v>0</v>
      </c>
      <c r="M19" s="970"/>
      <c r="N19" s="100"/>
      <c r="O19" s="100"/>
      <c r="P19" s="971">
        <f t="shared" si="3"/>
        <v>0</v>
      </c>
      <c r="Q19" s="100"/>
      <c r="R19" s="1175">
        <f t="shared" si="4"/>
        <v>0</v>
      </c>
      <c r="S19" s="1176" t="e">
        <f t="shared" si="5"/>
        <v>#DIV/0!</v>
      </c>
    </row>
    <row r="20" spans="1:19" ht="15.75" customHeight="1" x14ac:dyDescent="0.25">
      <c r="A20" s="1347"/>
      <c r="B20" s="976"/>
      <c r="C20" s="977"/>
      <c r="D20" s="975"/>
      <c r="E20" s="975"/>
      <c r="F20" s="966">
        <f t="shared" si="0"/>
        <v>0</v>
      </c>
      <c r="G20" s="967"/>
      <c r="H20" s="965"/>
      <c r="I20" s="975"/>
      <c r="J20" s="975"/>
      <c r="K20" s="969">
        <f t="shared" si="1"/>
        <v>0</v>
      </c>
      <c r="L20" s="966">
        <f t="shared" si="2"/>
        <v>0</v>
      </c>
      <c r="M20" s="970"/>
      <c r="N20" s="100"/>
      <c r="O20" s="100"/>
      <c r="P20" s="971">
        <f t="shared" si="3"/>
        <v>0</v>
      </c>
      <c r="Q20" s="100"/>
      <c r="R20" s="1175">
        <f t="shared" si="4"/>
        <v>0</v>
      </c>
      <c r="S20" s="1176" t="e">
        <f t="shared" si="5"/>
        <v>#DIV/0!</v>
      </c>
    </row>
    <row r="21" spans="1:19" ht="15.75" customHeight="1" x14ac:dyDescent="0.25">
      <c r="A21" s="1347"/>
      <c r="B21" s="976"/>
      <c r="C21" s="977"/>
      <c r="D21" s="975"/>
      <c r="E21" s="975"/>
      <c r="F21" s="966">
        <f t="shared" si="0"/>
        <v>0</v>
      </c>
      <c r="G21" s="978"/>
      <c r="H21" s="975"/>
      <c r="I21" s="975"/>
      <c r="J21" s="975"/>
      <c r="K21" s="969">
        <f t="shared" si="1"/>
        <v>0</v>
      </c>
      <c r="L21" s="966">
        <f t="shared" si="2"/>
        <v>0</v>
      </c>
      <c r="M21" s="970"/>
      <c r="N21" s="100"/>
      <c r="O21" s="100"/>
      <c r="P21" s="971">
        <f t="shared" si="3"/>
        <v>0</v>
      </c>
      <c r="Q21" s="100"/>
      <c r="R21" s="1175">
        <f t="shared" si="4"/>
        <v>0</v>
      </c>
      <c r="S21" s="1176" t="e">
        <f t="shared" si="5"/>
        <v>#DIV/0!</v>
      </c>
    </row>
    <row r="22" spans="1:19" ht="15.75" x14ac:dyDescent="0.25">
      <c r="A22" s="1347"/>
      <c r="B22" s="976"/>
      <c r="C22" s="977"/>
      <c r="D22" s="975"/>
      <c r="E22" s="975"/>
      <c r="F22" s="966">
        <f t="shared" si="0"/>
        <v>0</v>
      </c>
      <c r="G22" s="967"/>
      <c r="H22" s="965"/>
      <c r="I22" s="975"/>
      <c r="J22" s="975"/>
      <c r="K22" s="969">
        <f t="shared" si="1"/>
        <v>0</v>
      </c>
      <c r="L22" s="966">
        <f t="shared" si="2"/>
        <v>0</v>
      </c>
      <c r="M22" s="970"/>
      <c r="N22" s="100"/>
      <c r="O22" s="100"/>
      <c r="P22" s="971">
        <f t="shared" si="3"/>
        <v>0</v>
      </c>
      <c r="Q22" s="100"/>
      <c r="R22" s="1175">
        <f t="shared" si="4"/>
        <v>0</v>
      </c>
      <c r="S22" s="1176" t="e">
        <f t="shared" si="5"/>
        <v>#DIV/0!</v>
      </c>
    </row>
    <row r="23" spans="1:19" ht="15.75" x14ac:dyDescent="0.25">
      <c r="A23" s="1347"/>
      <c r="B23" s="976"/>
      <c r="C23" s="977"/>
      <c r="D23" s="975"/>
      <c r="E23" s="975"/>
      <c r="F23" s="966">
        <f t="shared" si="0"/>
        <v>0</v>
      </c>
      <c r="G23" s="967"/>
      <c r="H23" s="965"/>
      <c r="I23" s="975"/>
      <c r="J23" s="975"/>
      <c r="K23" s="969">
        <f t="shared" si="1"/>
        <v>0</v>
      </c>
      <c r="L23" s="966">
        <f t="shared" si="2"/>
        <v>0</v>
      </c>
      <c r="M23" s="970"/>
      <c r="N23" s="100"/>
      <c r="O23" s="100"/>
      <c r="P23" s="971">
        <f t="shared" si="3"/>
        <v>0</v>
      </c>
      <c r="Q23" s="100"/>
      <c r="R23" s="1175">
        <f t="shared" si="4"/>
        <v>0</v>
      </c>
      <c r="S23" s="1176" t="e">
        <f t="shared" si="5"/>
        <v>#DIV/0!</v>
      </c>
    </row>
    <row r="24" spans="1:19" ht="18" customHeight="1" x14ac:dyDescent="0.25">
      <c r="A24" s="1347"/>
      <c r="B24" s="976"/>
      <c r="C24" s="977"/>
      <c r="D24" s="975"/>
      <c r="E24" s="975"/>
      <c r="F24" s="966">
        <f t="shared" si="0"/>
        <v>0</v>
      </c>
      <c r="G24" s="967"/>
      <c r="H24" s="965"/>
      <c r="I24" s="975"/>
      <c r="J24" s="975"/>
      <c r="K24" s="969">
        <f t="shared" si="1"/>
        <v>0</v>
      </c>
      <c r="L24" s="966">
        <f t="shared" si="2"/>
        <v>0</v>
      </c>
      <c r="M24" s="970"/>
      <c r="N24" s="100"/>
      <c r="O24" s="100"/>
      <c r="P24" s="971">
        <f t="shared" si="3"/>
        <v>0</v>
      </c>
      <c r="Q24" s="100"/>
      <c r="R24" s="1175">
        <f t="shared" si="4"/>
        <v>0</v>
      </c>
      <c r="S24" s="1176" t="e">
        <f t="shared" si="5"/>
        <v>#DIV/0!</v>
      </c>
    </row>
    <row r="25" spans="1:19" ht="15.75" x14ac:dyDescent="0.25">
      <c r="A25" s="1347"/>
      <c r="B25" s="976"/>
      <c r="C25" s="977"/>
      <c r="D25" s="975"/>
      <c r="E25" s="975"/>
      <c r="F25" s="966">
        <f t="shared" si="0"/>
        <v>0</v>
      </c>
      <c r="G25" s="978"/>
      <c r="H25" s="975"/>
      <c r="I25" s="975"/>
      <c r="J25" s="975"/>
      <c r="K25" s="969">
        <f t="shared" si="1"/>
        <v>0</v>
      </c>
      <c r="L25" s="966">
        <f t="shared" si="2"/>
        <v>0</v>
      </c>
      <c r="M25" s="970"/>
      <c r="N25" s="100"/>
      <c r="O25" s="100"/>
      <c r="P25" s="971">
        <f t="shared" si="3"/>
        <v>0</v>
      </c>
      <c r="Q25" s="100"/>
      <c r="R25" s="1175">
        <f t="shared" si="4"/>
        <v>0</v>
      </c>
      <c r="S25" s="1176" t="e">
        <f t="shared" si="5"/>
        <v>#DIV/0!</v>
      </c>
    </row>
    <row r="26" spans="1:19" ht="15.75" x14ac:dyDescent="0.25">
      <c r="A26" s="1347"/>
      <c r="B26" s="976"/>
      <c r="C26" s="977"/>
      <c r="D26" s="975"/>
      <c r="E26" s="975"/>
      <c r="F26" s="966">
        <f t="shared" si="0"/>
        <v>0</v>
      </c>
      <c r="G26" s="967"/>
      <c r="H26" s="965"/>
      <c r="I26" s="975"/>
      <c r="J26" s="975"/>
      <c r="K26" s="969">
        <f t="shared" si="1"/>
        <v>0</v>
      </c>
      <c r="L26" s="966">
        <f t="shared" si="2"/>
        <v>0</v>
      </c>
      <c r="M26" s="970"/>
      <c r="N26" s="100"/>
      <c r="O26" s="100"/>
      <c r="P26" s="971">
        <f t="shared" si="3"/>
        <v>0</v>
      </c>
      <c r="Q26" s="100"/>
      <c r="R26" s="1175">
        <f t="shared" si="4"/>
        <v>0</v>
      </c>
      <c r="S26" s="1176" t="e">
        <f t="shared" si="5"/>
        <v>#DIV/0!</v>
      </c>
    </row>
    <row r="27" spans="1:19" ht="15.75" x14ac:dyDescent="0.25">
      <c r="A27" s="1347"/>
      <c r="B27" s="976"/>
      <c r="C27" s="977"/>
      <c r="D27" s="975"/>
      <c r="E27" s="975"/>
      <c r="F27" s="966">
        <f t="shared" si="0"/>
        <v>0</v>
      </c>
      <c r="G27" s="967"/>
      <c r="H27" s="965"/>
      <c r="I27" s="975"/>
      <c r="J27" s="975"/>
      <c r="K27" s="969">
        <f t="shared" si="1"/>
        <v>0</v>
      </c>
      <c r="L27" s="966">
        <f t="shared" si="2"/>
        <v>0</v>
      </c>
      <c r="M27" s="970"/>
      <c r="N27" s="100"/>
      <c r="O27" s="100"/>
      <c r="P27" s="971">
        <f t="shared" si="3"/>
        <v>0</v>
      </c>
      <c r="Q27" s="100"/>
      <c r="R27" s="1175">
        <f t="shared" si="4"/>
        <v>0</v>
      </c>
      <c r="S27" s="1176" t="e">
        <f t="shared" si="5"/>
        <v>#DIV/0!</v>
      </c>
    </row>
    <row r="28" spans="1:19" ht="15.75" x14ac:dyDescent="0.25">
      <c r="A28" s="1347"/>
      <c r="B28" s="963"/>
      <c r="C28" s="964"/>
      <c r="D28" s="975"/>
      <c r="E28" s="975"/>
      <c r="F28" s="966">
        <f t="shared" si="0"/>
        <v>0</v>
      </c>
      <c r="G28" s="967"/>
      <c r="H28" s="965"/>
      <c r="I28" s="975"/>
      <c r="J28" s="975"/>
      <c r="K28" s="969">
        <f t="shared" si="1"/>
        <v>0</v>
      </c>
      <c r="L28" s="966">
        <f t="shared" si="2"/>
        <v>0</v>
      </c>
      <c r="M28" s="970"/>
      <c r="N28" s="100"/>
      <c r="O28" s="100"/>
      <c r="P28" s="971">
        <f t="shared" si="3"/>
        <v>0</v>
      </c>
      <c r="Q28" s="100"/>
      <c r="R28" s="1175">
        <f t="shared" si="4"/>
        <v>0</v>
      </c>
      <c r="S28" s="1176" t="e">
        <f t="shared" si="5"/>
        <v>#DIV/0!</v>
      </c>
    </row>
    <row r="29" spans="1:19" ht="15.75" x14ac:dyDescent="0.25">
      <c r="A29" s="1347"/>
      <c r="B29" s="963"/>
      <c r="C29" s="964"/>
      <c r="D29" s="975"/>
      <c r="E29" s="975"/>
      <c r="F29" s="966">
        <f t="shared" si="0"/>
        <v>0</v>
      </c>
      <c r="G29" s="967"/>
      <c r="H29" s="965"/>
      <c r="I29" s="975"/>
      <c r="J29" s="975"/>
      <c r="K29" s="969">
        <f t="shared" si="1"/>
        <v>0</v>
      </c>
      <c r="L29" s="966">
        <f t="shared" si="2"/>
        <v>0</v>
      </c>
      <c r="M29" s="970"/>
      <c r="N29" s="100"/>
      <c r="O29" s="100"/>
      <c r="P29" s="971">
        <f t="shared" si="3"/>
        <v>0</v>
      </c>
      <c r="Q29" s="100"/>
      <c r="R29" s="1175">
        <f t="shared" si="4"/>
        <v>0</v>
      </c>
      <c r="S29" s="1176" t="e">
        <f t="shared" si="5"/>
        <v>#DIV/0!</v>
      </c>
    </row>
    <row r="30" spans="1:19" ht="15.75" x14ac:dyDescent="0.25">
      <c r="A30" s="1347"/>
      <c r="B30" s="963"/>
      <c r="C30" s="964"/>
      <c r="D30" s="975"/>
      <c r="E30" s="975"/>
      <c r="F30" s="966">
        <f t="shared" si="0"/>
        <v>0</v>
      </c>
      <c r="G30" s="967"/>
      <c r="H30" s="965"/>
      <c r="I30" s="975"/>
      <c r="J30" s="975"/>
      <c r="K30" s="969">
        <f t="shared" si="1"/>
        <v>0</v>
      </c>
      <c r="L30" s="966">
        <f t="shared" si="2"/>
        <v>0</v>
      </c>
      <c r="M30" s="970"/>
      <c r="N30" s="100"/>
      <c r="O30" s="100"/>
      <c r="P30" s="971">
        <f t="shared" si="3"/>
        <v>0</v>
      </c>
      <c r="Q30" s="100"/>
      <c r="R30" s="1175">
        <f t="shared" si="4"/>
        <v>0</v>
      </c>
      <c r="S30" s="1176" t="e">
        <f t="shared" si="5"/>
        <v>#DIV/0!</v>
      </c>
    </row>
    <row r="31" spans="1:19" ht="15.75" x14ac:dyDescent="0.25">
      <c r="A31" s="1347"/>
      <c r="B31" s="963"/>
      <c r="C31" s="964"/>
      <c r="D31" s="975"/>
      <c r="E31" s="979"/>
      <c r="F31" s="966">
        <f t="shared" si="0"/>
        <v>0</v>
      </c>
      <c r="G31" s="967"/>
      <c r="H31" s="965"/>
      <c r="I31" s="975"/>
      <c r="J31" s="975"/>
      <c r="K31" s="969">
        <f t="shared" si="1"/>
        <v>0</v>
      </c>
      <c r="L31" s="966">
        <f t="shared" si="2"/>
        <v>0</v>
      </c>
      <c r="M31" s="970"/>
      <c r="N31" s="100"/>
      <c r="O31" s="100"/>
      <c r="P31" s="971">
        <f t="shared" si="3"/>
        <v>0</v>
      </c>
      <c r="Q31" s="100"/>
      <c r="R31" s="1175">
        <f t="shared" si="4"/>
        <v>0</v>
      </c>
      <c r="S31" s="1176" t="e">
        <f t="shared" si="5"/>
        <v>#DIV/0!</v>
      </c>
    </row>
    <row r="32" spans="1:19" ht="15.75" x14ac:dyDescent="0.25">
      <c r="A32" s="1347"/>
      <c r="B32" s="963"/>
      <c r="C32" s="980"/>
      <c r="D32" s="975"/>
      <c r="E32" s="975"/>
      <c r="F32" s="966">
        <f t="shared" si="0"/>
        <v>0</v>
      </c>
      <c r="G32" s="978"/>
      <c r="H32" s="975"/>
      <c r="I32" s="975"/>
      <c r="J32" s="975"/>
      <c r="K32" s="969">
        <f t="shared" si="1"/>
        <v>0</v>
      </c>
      <c r="L32" s="966">
        <f t="shared" si="2"/>
        <v>0</v>
      </c>
      <c r="M32" s="981"/>
      <c r="N32" s="100"/>
      <c r="O32" s="100"/>
      <c r="P32" s="971">
        <f t="shared" si="3"/>
        <v>0</v>
      </c>
      <c r="Q32" s="100"/>
      <c r="R32" s="1175">
        <f t="shared" si="4"/>
        <v>0</v>
      </c>
      <c r="S32" s="1176" t="e">
        <f t="shared" si="5"/>
        <v>#DIV/0!</v>
      </c>
    </row>
    <row r="33" spans="1:19" ht="15.75" x14ac:dyDescent="0.25">
      <c r="A33" s="1347"/>
      <c r="B33" s="963"/>
      <c r="C33" s="964"/>
      <c r="D33" s="975"/>
      <c r="E33" s="975"/>
      <c r="F33" s="966">
        <f t="shared" si="0"/>
        <v>0</v>
      </c>
      <c r="G33" s="978"/>
      <c r="H33" s="975"/>
      <c r="I33" s="975"/>
      <c r="J33" s="975"/>
      <c r="K33" s="969">
        <f t="shared" si="1"/>
        <v>0</v>
      </c>
      <c r="L33" s="966">
        <f t="shared" si="2"/>
        <v>0</v>
      </c>
      <c r="M33" s="982"/>
      <c r="N33" s="100"/>
      <c r="O33" s="100"/>
      <c r="P33" s="971">
        <f t="shared" si="3"/>
        <v>0</v>
      </c>
      <c r="Q33" s="100"/>
      <c r="R33" s="1175">
        <f t="shared" si="4"/>
        <v>0</v>
      </c>
      <c r="S33" s="1176" t="e">
        <f t="shared" si="5"/>
        <v>#DIV/0!</v>
      </c>
    </row>
    <row r="34" spans="1:19" ht="15.75" x14ac:dyDescent="0.25">
      <c r="A34" s="1347"/>
      <c r="B34" s="963"/>
      <c r="C34" s="964"/>
      <c r="D34" s="975"/>
      <c r="E34" s="975"/>
      <c r="F34" s="966">
        <f t="shared" si="0"/>
        <v>0</v>
      </c>
      <c r="G34" s="978"/>
      <c r="H34" s="983"/>
      <c r="I34" s="979"/>
      <c r="J34" s="975"/>
      <c r="K34" s="969">
        <f t="shared" si="1"/>
        <v>0</v>
      </c>
      <c r="L34" s="966">
        <f t="shared" si="2"/>
        <v>0</v>
      </c>
      <c r="M34" s="970"/>
      <c r="N34" s="100"/>
      <c r="O34" s="100"/>
      <c r="P34" s="971">
        <f t="shared" si="3"/>
        <v>0</v>
      </c>
      <c r="Q34" s="100"/>
      <c r="R34" s="1175">
        <f t="shared" si="4"/>
        <v>0</v>
      </c>
      <c r="S34" s="1176" t="e">
        <f t="shared" si="5"/>
        <v>#DIV/0!</v>
      </c>
    </row>
    <row r="35" spans="1:19" ht="15.75" x14ac:dyDescent="0.25">
      <c r="A35" s="1347"/>
      <c r="B35" s="963"/>
      <c r="C35" s="964"/>
      <c r="D35" s="975"/>
      <c r="E35" s="975"/>
      <c r="F35" s="966">
        <f t="shared" si="0"/>
        <v>0</v>
      </c>
      <c r="G35" s="967"/>
      <c r="H35" s="965"/>
      <c r="I35" s="975"/>
      <c r="J35" s="975"/>
      <c r="K35" s="969">
        <f t="shared" si="1"/>
        <v>0</v>
      </c>
      <c r="L35" s="966">
        <f t="shared" si="2"/>
        <v>0</v>
      </c>
      <c r="M35" s="970"/>
      <c r="N35" s="100"/>
      <c r="O35" s="100"/>
      <c r="P35" s="971">
        <f t="shared" si="3"/>
        <v>0</v>
      </c>
      <c r="Q35" s="100"/>
      <c r="R35" s="1175">
        <f t="shared" si="4"/>
        <v>0</v>
      </c>
      <c r="S35" s="1176" t="e">
        <f t="shared" si="5"/>
        <v>#DIV/0!</v>
      </c>
    </row>
    <row r="36" spans="1:19" ht="15.75" x14ac:dyDescent="0.25">
      <c r="A36" s="1347"/>
      <c r="B36" s="984"/>
      <c r="C36" s="375" t="s">
        <v>313</v>
      </c>
      <c r="D36" s="985">
        <f>SUM(D15:D35)</f>
        <v>0</v>
      </c>
      <c r="E36" s="985">
        <f>SUM(E15:E35)</f>
        <v>0</v>
      </c>
      <c r="F36" s="986">
        <f t="shared" si="0"/>
        <v>0</v>
      </c>
      <c r="G36" s="978"/>
      <c r="H36" s="985">
        <f>SUM(H15:H35)</f>
        <v>0</v>
      </c>
      <c r="I36" s="985">
        <f>SUM(I15:I35)</f>
        <v>0</v>
      </c>
      <c r="J36" s="985">
        <f>SUM(J15:J35)</f>
        <v>0</v>
      </c>
      <c r="K36" s="985">
        <f>SUM(K15:K35)</f>
        <v>0</v>
      </c>
      <c r="L36" s="986">
        <f t="shared" si="2"/>
        <v>0</v>
      </c>
      <c r="M36" s="987">
        <f>SUM(M15:M35)</f>
        <v>0</v>
      </c>
      <c r="N36" s="988"/>
      <c r="O36" s="988"/>
      <c r="P36" s="985">
        <f>SUM(P15:P35)</f>
        <v>0</v>
      </c>
      <c r="Q36" s="100"/>
      <c r="R36" s="1175">
        <f>L36-F36</f>
        <v>0</v>
      </c>
      <c r="S36" s="1177"/>
    </row>
    <row r="37" spans="1:19" ht="15.75" x14ac:dyDescent="0.25">
      <c r="A37" s="17"/>
      <c r="B37" s="346"/>
      <c r="C37" s="347"/>
      <c r="D37" s="990"/>
      <c r="E37" s="991" t="s">
        <v>867</v>
      </c>
      <c r="F37" s="992"/>
      <c r="G37" s="992"/>
      <c r="H37" s="990"/>
      <c r="I37" s="993">
        <f>K36-D36</f>
        <v>0</v>
      </c>
      <c r="J37" s="992" t="s">
        <v>1053</v>
      </c>
      <c r="K37" s="992"/>
      <c r="L37" s="992"/>
      <c r="M37" s="994"/>
      <c r="N37" s="100"/>
      <c r="O37" s="100"/>
      <c r="P37" s="100"/>
      <c r="Q37" s="100"/>
      <c r="R37" s="100"/>
      <c r="S37" s="100"/>
    </row>
    <row r="38" spans="1:19" ht="9" customHeight="1" x14ac:dyDescent="0.25">
      <c r="A38" s="17"/>
      <c r="B38" s="346"/>
      <c r="C38" s="995"/>
      <c r="D38" s="990"/>
      <c r="E38" s="992"/>
      <c r="F38" s="992"/>
      <c r="G38" s="992"/>
      <c r="H38" s="990"/>
      <c r="I38" s="992"/>
      <c r="J38" s="992"/>
      <c r="K38" s="992"/>
      <c r="L38" s="992"/>
      <c r="M38" s="994"/>
      <c r="N38" s="100"/>
      <c r="O38" s="100"/>
      <c r="P38" s="100"/>
      <c r="Q38" s="100"/>
      <c r="R38" s="100"/>
      <c r="S38" s="100"/>
    </row>
    <row r="39" spans="1:19" ht="5.25" customHeight="1" x14ac:dyDescent="0.25">
      <c r="A39" s="17"/>
      <c r="B39" s="346"/>
      <c r="C39" s="347"/>
      <c r="D39" s="990"/>
      <c r="E39" s="992"/>
      <c r="F39" s="992"/>
      <c r="G39" s="992"/>
      <c r="H39" s="990"/>
      <c r="I39" s="992"/>
      <c r="J39" s="992"/>
      <c r="K39" s="992"/>
      <c r="L39" s="992"/>
      <c r="M39" s="994"/>
      <c r="N39" s="100"/>
      <c r="O39" s="100"/>
      <c r="P39" s="100"/>
      <c r="Q39" s="100"/>
      <c r="R39" s="100"/>
      <c r="S39" s="100"/>
    </row>
    <row r="40" spans="1:19" ht="15.75" x14ac:dyDescent="0.25">
      <c r="A40" s="17"/>
      <c r="B40" s="346"/>
      <c r="C40" s="347"/>
      <c r="D40" s="990"/>
      <c r="E40" s="991" t="s">
        <v>869</v>
      </c>
      <c r="F40" s="992"/>
      <c r="G40" s="992"/>
      <c r="H40" s="990"/>
      <c r="I40" s="1173">
        <f>L36-F36</f>
        <v>0</v>
      </c>
      <c r="J40" s="992" t="s">
        <v>870</v>
      </c>
      <c r="K40" s="992"/>
      <c r="L40" s="992"/>
      <c r="M40" s="994"/>
      <c r="N40" s="100"/>
      <c r="O40" s="100"/>
      <c r="P40" s="100"/>
      <c r="Q40" s="100"/>
      <c r="R40" s="100"/>
      <c r="S40" s="100"/>
    </row>
    <row r="41" spans="1:19" ht="15.75" x14ac:dyDescent="0.25">
      <c r="A41" s="17"/>
      <c r="B41" s="347"/>
      <c r="C41" s="347"/>
      <c r="D41" s="990"/>
      <c r="E41" s="997"/>
      <c r="F41" s="994"/>
      <c r="G41" s="994"/>
      <c r="H41" s="990"/>
      <c r="I41" s="994"/>
      <c r="J41" s="994"/>
      <c r="K41" s="994"/>
      <c r="L41" s="994"/>
      <c r="M41" s="994"/>
      <c r="N41" s="100"/>
      <c r="O41" s="100"/>
      <c r="P41" s="100"/>
      <c r="Q41" s="100"/>
      <c r="R41" s="100"/>
      <c r="S41" s="100"/>
    </row>
    <row r="42" spans="1:19" ht="15.75" x14ac:dyDescent="0.25">
      <c r="A42" s="17"/>
      <c r="B42" s="1174" t="s">
        <v>935</v>
      </c>
      <c r="C42" s="1162" t="s">
        <v>936</v>
      </c>
      <c r="D42" s="1163" t="s">
        <v>937</v>
      </c>
      <c r="E42" s="1062"/>
      <c r="F42" s="1164"/>
      <c r="G42" s="1164"/>
      <c r="H42" s="1165"/>
      <c r="I42" s="1164"/>
      <c r="J42" s="1164"/>
      <c r="K42" s="1164"/>
      <c r="L42" s="998"/>
      <c r="M42" s="998"/>
      <c r="N42" s="989"/>
      <c r="O42" s="989"/>
      <c r="P42" s="989"/>
      <c r="Q42" s="100"/>
      <c r="R42" s="100"/>
      <c r="S42" s="100"/>
    </row>
    <row r="43" spans="1:19" ht="15.75" x14ac:dyDescent="0.25">
      <c r="B43" s="1166"/>
      <c r="C43" s="1162" t="s">
        <v>938</v>
      </c>
      <c r="D43" s="1062" t="s">
        <v>939</v>
      </c>
      <c r="E43" s="1062"/>
      <c r="F43" s="1062"/>
      <c r="G43" s="1062"/>
      <c r="H43" s="1062"/>
      <c r="I43" s="1062"/>
      <c r="J43" s="1062"/>
      <c r="K43" s="1062"/>
      <c r="L43" s="997"/>
      <c r="M43" s="997"/>
      <c r="N43" s="989"/>
      <c r="O43" s="989"/>
      <c r="P43" s="989"/>
      <c r="Q43" s="100"/>
      <c r="R43" s="100"/>
      <c r="S43" s="100"/>
    </row>
  </sheetData>
  <sheetProtection sheet="1" insertRows="0"/>
  <mergeCells count="13">
    <mergeCell ref="R9:R14"/>
    <mergeCell ref="S9:S14"/>
    <mergeCell ref="F2:I2"/>
    <mergeCell ref="D5:E5"/>
    <mergeCell ref="D8:E8"/>
    <mergeCell ref="D7:E7"/>
    <mergeCell ref="R8:S8"/>
    <mergeCell ref="D6:E6"/>
    <mergeCell ref="A1:A36"/>
    <mergeCell ref="B5:C5"/>
    <mergeCell ref="B6:C6"/>
    <mergeCell ref="B7:C7"/>
    <mergeCell ref="B8:C8"/>
  </mergeCells>
  <phoneticPr fontId="0" type="noConversion"/>
  <pageMargins left="0.48" right="0.21" top="0.16" bottom="0" header="0.17" footer="0.14000000000000001"/>
  <pageSetup paperSize="5" scale="88" orientation="landscape" r:id="rId1"/>
  <headerFooter alignWithMargins="0"/>
  <ignoredErrors>
    <ignoredError sqref="F2" unlockedFormula="1"/>
    <ignoredError sqref="S17 S15 S35" evalError="1"/>
    <ignoredError sqref="L36" formula="1"/>
    <ignoredError sqref="D10:E10 H10:I10" numberStoredAsText="1"/>
  </ignoredErrors>
  <legacyDrawing r:id="rId2"/>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rgb="FFFFC000"/>
    <pageSetUpPr fitToPage="1"/>
  </sheetPr>
  <dimension ref="A1:R42"/>
  <sheetViews>
    <sheetView showGridLines="0" workbookViewId="0">
      <selection activeCell="B3" sqref="B3:L3"/>
    </sheetView>
  </sheetViews>
  <sheetFormatPr defaultColWidth="6.77734375" defaultRowHeight="15" x14ac:dyDescent="0.2"/>
  <cols>
    <col min="1" max="1" width="2.109375" customWidth="1"/>
    <col min="2" max="2" width="6" customWidth="1"/>
    <col min="3" max="3" width="16" customWidth="1"/>
    <col min="4" max="4" width="12.6640625" style="64" customWidth="1"/>
    <col min="5" max="5" width="10.44140625" style="64" customWidth="1"/>
    <col min="6" max="6" width="12.77734375" style="64" customWidth="1"/>
    <col min="7" max="7" width="0.77734375" style="64" customWidth="1"/>
    <col min="8" max="8" width="11.109375" style="64" customWidth="1"/>
    <col min="9" max="9" width="9.77734375" style="70" customWidth="1"/>
    <col min="10" max="12" width="11" style="64" customWidth="1"/>
    <col min="13" max="13" width="9.109375" style="64" customWidth="1"/>
    <col min="14" max="14" width="5.5546875" style="64" customWidth="1"/>
    <col min="15" max="15" width="8.77734375" customWidth="1"/>
    <col min="16" max="16" width="3.77734375" customWidth="1"/>
  </cols>
  <sheetData>
    <row r="1" spans="1:18" ht="15.75" x14ac:dyDescent="0.25">
      <c r="A1" s="1336" t="s">
        <v>686</v>
      </c>
      <c r="B1" s="342"/>
      <c r="C1" s="534"/>
      <c r="D1" s="999"/>
      <c r="E1" s="999"/>
      <c r="F1" s="999"/>
      <c r="G1" s="999"/>
      <c r="H1" s="999"/>
      <c r="I1" s="1000"/>
      <c r="J1" s="999"/>
      <c r="K1" s="999"/>
      <c r="L1" s="999"/>
      <c r="M1" s="999"/>
      <c r="N1" s="999"/>
      <c r="O1" s="100"/>
      <c r="P1" s="100"/>
      <c r="Q1" s="100"/>
    </row>
    <row r="2" spans="1:18" ht="18.75" x14ac:dyDescent="0.3">
      <c r="A2" s="1324"/>
      <c r="B2" s="1366" t="str">
        <f>Coverpage!A51</f>
        <v xml:space="preserve">City/Town/County of _____                                                                          </v>
      </c>
      <c r="C2" s="1366"/>
      <c r="D2" s="1366"/>
      <c r="E2" s="1366"/>
      <c r="F2" s="1366"/>
      <c r="G2" s="1366"/>
      <c r="H2" s="1366"/>
      <c r="I2" s="1366"/>
      <c r="J2" s="1366"/>
      <c r="K2" s="1366"/>
      <c r="L2" s="1366"/>
      <c r="M2" s="1366"/>
      <c r="N2" s="1001"/>
      <c r="O2" s="100"/>
      <c r="P2" s="100"/>
      <c r="Q2" s="100"/>
    </row>
    <row r="3" spans="1:18" ht="18.75" x14ac:dyDescent="0.3">
      <c r="A3" s="1324"/>
      <c r="B3" s="1365" t="s">
        <v>675</v>
      </c>
      <c r="C3" s="1365"/>
      <c r="D3" s="1365"/>
      <c r="E3" s="1365"/>
      <c r="F3" s="1365"/>
      <c r="G3" s="1365"/>
      <c r="H3" s="1365"/>
      <c r="I3" s="1365"/>
      <c r="J3" s="1365"/>
      <c r="K3" s="1365"/>
      <c r="L3" s="1365"/>
      <c r="M3" s="1002"/>
      <c r="N3" s="1002"/>
      <c r="O3" s="100"/>
      <c r="P3" s="100"/>
      <c r="Q3" s="100"/>
    </row>
    <row r="4" spans="1:18" ht="19.5" thickBot="1" x14ac:dyDescent="0.35">
      <c r="A4" s="1324"/>
      <c r="B4" s="1365" t="s">
        <v>831</v>
      </c>
      <c r="C4" s="1365"/>
      <c r="D4" s="1365"/>
      <c r="E4" s="1365"/>
      <c r="F4" s="1365"/>
      <c r="G4" s="1365"/>
      <c r="H4" s="1365"/>
      <c r="I4" s="1365"/>
      <c r="J4" s="1365"/>
      <c r="K4" s="1365"/>
      <c r="L4" s="1365"/>
      <c r="M4" s="918"/>
      <c r="N4" s="889"/>
      <c r="O4" s="100"/>
      <c r="P4" s="100"/>
      <c r="Q4" s="100"/>
    </row>
    <row r="5" spans="1:18" ht="16.5" thickTop="1" x14ac:dyDescent="0.25">
      <c r="A5" s="1324"/>
      <c r="B5" s="1348" t="s">
        <v>924</v>
      </c>
      <c r="C5" s="1349"/>
      <c r="D5" s="1003" t="str">
        <f>'Page 53-Tx Levy Req'!D5</f>
        <v>_____________</v>
      </c>
      <c r="E5" s="1004"/>
      <c r="F5" s="889"/>
      <c r="G5" s="889"/>
      <c r="H5" s="889"/>
      <c r="I5" s="1005"/>
      <c r="J5" s="914"/>
      <c r="K5" s="1006" t="str">
        <f>'Page 53-Tx Levy Req'!K5</f>
        <v>Fiscal Year: 20______-______</v>
      </c>
      <c r="L5" s="1007"/>
      <c r="M5" s="1008"/>
      <c r="N5" s="889"/>
      <c r="O5" s="100"/>
      <c r="P5" s="100"/>
      <c r="Q5" s="100"/>
    </row>
    <row r="6" spans="1:18" ht="15.75" x14ac:dyDescent="0.25">
      <c r="A6" s="1324"/>
      <c r="B6" s="1350" t="s">
        <v>921</v>
      </c>
      <c r="C6" s="1351"/>
      <c r="D6" s="922"/>
      <c r="E6" s="923"/>
      <c r="F6" s="889"/>
      <c r="G6" s="889"/>
      <c r="H6" s="889"/>
      <c r="I6" s="1005"/>
      <c r="J6" s="914"/>
      <c r="K6" s="1009"/>
      <c r="L6" s="889"/>
      <c r="M6" s="1010"/>
      <c r="N6" s="889"/>
      <c r="O6" s="100"/>
      <c r="P6" s="100"/>
      <c r="Q6" s="100"/>
    </row>
    <row r="7" spans="1:18" ht="15.75" x14ac:dyDescent="0.25">
      <c r="A7" s="1324"/>
      <c r="B7" s="1350" t="s">
        <v>923</v>
      </c>
      <c r="C7" s="1351"/>
      <c r="D7" s="1011" t="str">
        <f>'Page 53-Tx Levy Req'!D7</f>
        <v>_____________</v>
      </c>
      <c r="E7" s="1012"/>
      <c r="F7" s="889"/>
      <c r="G7" s="889"/>
      <c r="H7" s="889"/>
      <c r="I7" s="1005"/>
      <c r="J7" s="914"/>
      <c r="K7" s="927" t="s">
        <v>677</v>
      </c>
      <c r="L7" s="925"/>
      <c r="M7" s="1010"/>
      <c r="N7" s="889"/>
      <c r="O7" s="100"/>
      <c r="P7" s="100"/>
      <c r="Q7" s="100"/>
    </row>
    <row r="8" spans="1:18" ht="16.5" thickBot="1" x14ac:dyDescent="0.3">
      <c r="A8" s="1324"/>
      <c r="B8" s="1352" t="s">
        <v>922</v>
      </c>
      <c r="C8" s="1353"/>
      <c r="D8" s="1013" t="str">
        <f>'Page 53-Tx Levy Req'!D8</f>
        <v>_____________</v>
      </c>
      <c r="E8" s="1014"/>
      <c r="F8" s="928"/>
      <c r="G8" s="928"/>
      <c r="H8" s="889"/>
      <c r="I8" s="1005"/>
      <c r="J8" s="914"/>
      <c r="K8" s="1015"/>
      <c r="L8" s="918"/>
      <c r="M8" s="1016"/>
      <c r="N8" s="889"/>
      <c r="O8" s="100"/>
      <c r="P8" s="100"/>
      <c r="Q8" s="100"/>
    </row>
    <row r="9" spans="1:18" ht="16.5" thickTop="1" x14ac:dyDescent="0.25">
      <c r="A9" s="1324"/>
      <c r="B9" s="932"/>
      <c r="C9" s="932"/>
      <c r="D9" s="933"/>
      <c r="E9" s="933"/>
      <c r="F9" s="1017" t="s">
        <v>832</v>
      </c>
      <c r="G9" s="934"/>
      <c r="H9" s="933"/>
      <c r="I9" s="1018"/>
      <c r="J9" s="935"/>
      <c r="K9" s="935"/>
      <c r="L9" s="933"/>
      <c r="M9" s="936"/>
      <c r="N9" s="889"/>
      <c r="O9" s="100"/>
      <c r="P9" s="100"/>
      <c r="Q9" s="100"/>
    </row>
    <row r="10" spans="1:18" ht="15.75" x14ac:dyDescent="0.25">
      <c r="A10" s="1324"/>
      <c r="B10" s="300"/>
      <c r="C10" s="565"/>
      <c r="D10" s="1019" t="s">
        <v>678</v>
      </c>
      <c r="E10" s="1020" t="s">
        <v>679</v>
      </c>
      <c r="F10" s="1021" t="s">
        <v>680</v>
      </c>
      <c r="G10" s="1022"/>
      <c r="H10" s="1021" t="s">
        <v>681</v>
      </c>
      <c r="I10" s="1020" t="s">
        <v>682</v>
      </c>
      <c r="J10" s="1023" t="s">
        <v>808</v>
      </c>
      <c r="K10" s="1024" t="s">
        <v>809</v>
      </c>
      <c r="L10" s="1020" t="s">
        <v>811</v>
      </c>
      <c r="M10" s="1025" t="s">
        <v>810</v>
      </c>
      <c r="N10" s="1026"/>
      <c r="O10" s="944" t="s">
        <v>836</v>
      </c>
      <c r="P10" s="100"/>
      <c r="Q10" s="1027"/>
      <c r="R10" s="1362"/>
    </row>
    <row r="11" spans="1:18" ht="15.75" customHeight="1" x14ac:dyDescent="0.25">
      <c r="A11" s="1324"/>
      <c r="B11" s="300"/>
      <c r="C11" s="565"/>
      <c r="D11" s="945"/>
      <c r="E11" s="946"/>
      <c r="F11" s="947" t="s">
        <v>829</v>
      </c>
      <c r="G11" s="1028"/>
      <c r="H11" s="945" t="s">
        <v>813</v>
      </c>
      <c r="I11" s="946"/>
      <c r="J11" s="949"/>
      <c r="K11" s="946"/>
      <c r="L11" s="950" t="s">
        <v>829</v>
      </c>
      <c r="M11" s="949"/>
      <c r="N11" s="1029" t="s">
        <v>846</v>
      </c>
      <c r="O11" s="1030" t="s">
        <v>833</v>
      </c>
      <c r="P11" s="100"/>
      <c r="Q11" s="1363" t="s">
        <v>953</v>
      </c>
      <c r="R11" s="1362"/>
    </row>
    <row r="12" spans="1:18" ht="15.75" customHeight="1" x14ac:dyDescent="0.25">
      <c r="A12" s="1324"/>
      <c r="B12" s="300"/>
      <c r="C12" s="565"/>
      <c r="D12" s="945"/>
      <c r="E12" s="946" t="s">
        <v>812</v>
      </c>
      <c r="F12" s="947" t="s">
        <v>828</v>
      </c>
      <c r="G12" s="1028"/>
      <c r="H12" s="945" t="s">
        <v>818</v>
      </c>
      <c r="I12" s="946"/>
      <c r="J12" s="946" t="s">
        <v>821</v>
      </c>
      <c r="K12" s="946"/>
      <c r="L12" s="950" t="s">
        <v>827</v>
      </c>
      <c r="M12" s="949"/>
      <c r="N12" s="1031" t="s">
        <v>847</v>
      </c>
      <c r="O12" s="1032" t="s">
        <v>835</v>
      </c>
      <c r="P12" s="100"/>
      <c r="Q12" s="1363"/>
      <c r="R12" s="1362"/>
    </row>
    <row r="13" spans="1:18" ht="15.75" x14ac:dyDescent="0.25">
      <c r="A13" s="1324"/>
      <c r="B13" s="302" t="s">
        <v>816</v>
      </c>
      <c r="C13" s="565"/>
      <c r="D13" s="954"/>
      <c r="E13" s="946" t="s">
        <v>813</v>
      </c>
      <c r="F13" s="1169" t="s">
        <v>823</v>
      </c>
      <c r="G13" s="1033"/>
      <c r="H13" s="945" t="s">
        <v>684</v>
      </c>
      <c r="I13" s="946" t="s">
        <v>819</v>
      </c>
      <c r="J13" s="946" t="s">
        <v>822</v>
      </c>
      <c r="K13" s="946" t="s">
        <v>823</v>
      </c>
      <c r="L13" s="1171" t="s">
        <v>823</v>
      </c>
      <c r="M13" s="949" t="s">
        <v>825</v>
      </c>
      <c r="N13" s="1031" t="s">
        <v>848</v>
      </c>
      <c r="O13" s="1034" t="s">
        <v>813</v>
      </c>
      <c r="P13" s="100"/>
      <c r="Q13" s="1363"/>
      <c r="R13" s="1362"/>
    </row>
    <row r="14" spans="1:18" ht="16.5" thickBot="1" x14ac:dyDescent="0.3">
      <c r="A14" s="1324"/>
      <c r="B14" s="956" t="s">
        <v>817</v>
      </c>
      <c r="C14" s="957" t="s">
        <v>445</v>
      </c>
      <c r="D14" s="958" t="s">
        <v>815</v>
      </c>
      <c r="E14" s="959" t="s">
        <v>814</v>
      </c>
      <c r="F14" s="1170" t="s">
        <v>830</v>
      </c>
      <c r="G14" s="1035"/>
      <c r="H14" s="958" t="s">
        <v>685</v>
      </c>
      <c r="I14" s="959" t="s">
        <v>820</v>
      </c>
      <c r="J14" s="959" t="s">
        <v>820</v>
      </c>
      <c r="K14" s="959" t="s">
        <v>820</v>
      </c>
      <c r="L14" s="1172" t="s">
        <v>826</v>
      </c>
      <c r="M14" s="1036" t="s">
        <v>824</v>
      </c>
      <c r="N14" s="1037" t="s">
        <v>845</v>
      </c>
      <c r="O14" s="1038" t="s">
        <v>834</v>
      </c>
      <c r="P14" s="100"/>
      <c r="Q14" s="1364"/>
      <c r="R14" s="1362"/>
    </row>
    <row r="15" spans="1:18" ht="15.75" x14ac:dyDescent="0.25">
      <c r="A15" s="1324"/>
      <c r="B15" s="1039"/>
      <c r="C15" s="1063"/>
      <c r="D15" s="1040"/>
      <c r="E15" s="1041"/>
      <c r="F15" s="966">
        <f>D15+E15</f>
        <v>0</v>
      </c>
      <c r="G15" s="1042"/>
      <c r="H15" s="1043"/>
      <c r="I15" s="975"/>
      <c r="J15" s="975"/>
      <c r="K15" s="969">
        <f>I15+J15</f>
        <v>0</v>
      </c>
      <c r="L15" s="966">
        <f>H15+K15</f>
        <v>0</v>
      </c>
      <c r="M15" s="1044"/>
      <c r="N15" s="1045"/>
      <c r="O15" s="971">
        <f>H15-D15+K15</f>
        <v>0</v>
      </c>
      <c r="P15" s="100"/>
      <c r="Q15" s="972">
        <f>L15-F15</f>
        <v>0</v>
      </c>
    </row>
    <row r="16" spans="1:18" ht="15.75" x14ac:dyDescent="0.25">
      <c r="A16" s="1324"/>
      <c r="B16" s="1046"/>
      <c r="C16" s="1167"/>
      <c r="D16" s="1040"/>
      <c r="E16" s="1041"/>
      <c r="F16" s="966">
        <f t="shared" ref="F16:F36" si="0">D16+E16</f>
        <v>0</v>
      </c>
      <c r="G16" s="1042"/>
      <c r="H16" s="1043"/>
      <c r="I16" s="975"/>
      <c r="J16" s="975"/>
      <c r="K16" s="969">
        <f t="shared" ref="K16:K35" si="1">I16+J16</f>
        <v>0</v>
      </c>
      <c r="L16" s="966">
        <f t="shared" ref="L16:L35" si="2">H16+K16</f>
        <v>0</v>
      </c>
      <c r="M16" s="1044"/>
      <c r="N16" s="1047"/>
      <c r="O16" s="971">
        <f t="shared" ref="O16:O35" si="3">H16-D16+K16</f>
        <v>0</v>
      </c>
      <c r="P16" s="100"/>
      <c r="Q16" s="972">
        <f t="shared" ref="Q16:Q36" si="4">L16-F16</f>
        <v>0</v>
      </c>
    </row>
    <row r="17" spans="1:17" ht="15.75" x14ac:dyDescent="0.25">
      <c r="A17" s="1324"/>
      <c r="B17" s="1046"/>
      <c r="C17" s="976"/>
      <c r="D17" s="1040"/>
      <c r="E17" s="1041"/>
      <c r="F17" s="966">
        <f t="shared" si="0"/>
        <v>0</v>
      </c>
      <c r="G17" s="1042"/>
      <c r="H17" s="1043"/>
      <c r="I17" s="975"/>
      <c r="J17" s="975"/>
      <c r="K17" s="969">
        <f t="shared" si="1"/>
        <v>0</v>
      </c>
      <c r="L17" s="966">
        <f t="shared" si="2"/>
        <v>0</v>
      </c>
      <c r="M17" s="1044"/>
      <c r="N17" s="1047"/>
      <c r="O17" s="971">
        <f t="shared" si="3"/>
        <v>0</v>
      </c>
      <c r="P17" s="100"/>
      <c r="Q17" s="972">
        <f t="shared" si="4"/>
        <v>0</v>
      </c>
    </row>
    <row r="18" spans="1:17" ht="15.75" x14ac:dyDescent="0.25">
      <c r="A18" s="1324"/>
      <c r="B18" s="974"/>
      <c r="C18" s="1064"/>
      <c r="D18" s="1041"/>
      <c r="E18" s="1041"/>
      <c r="F18" s="966">
        <f t="shared" si="0"/>
        <v>0</v>
      </c>
      <c r="G18" s="1042"/>
      <c r="H18" s="1043"/>
      <c r="I18" s="975"/>
      <c r="J18" s="975"/>
      <c r="K18" s="969">
        <f t="shared" si="1"/>
        <v>0</v>
      </c>
      <c r="L18" s="966">
        <f t="shared" si="2"/>
        <v>0</v>
      </c>
      <c r="M18" s="1044"/>
      <c r="N18" s="1047"/>
      <c r="O18" s="971">
        <f t="shared" si="3"/>
        <v>0</v>
      </c>
      <c r="P18" s="100"/>
      <c r="Q18" s="972">
        <f t="shared" si="4"/>
        <v>0</v>
      </c>
    </row>
    <row r="19" spans="1:17" ht="15.75" x14ac:dyDescent="0.25">
      <c r="A19" s="1324"/>
      <c r="B19" s="974"/>
      <c r="C19" s="1064"/>
      <c r="D19" s="1041"/>
      <c r="E19" s="1041"/>
      <c r="F19" s="966">
        <f t="shared" si="0"/>
        <v>0</v>
      </c>
      <c r="G19" s="1042"/>
      <c r="H19" s="1043"/>
      <c r="I19" s="975"/>
      <c r="J19" s="975"/>
      <c r="K19" s="969">
        <f t="shared" si="1"/>
        <v>0</v>
      </c>
      <c r="L19" s="966">
        <f t="shared" si="2"/>
        <v>0</v>
      </c>
      <c r="M19" s="1044"/>
      <c r="N19" s="1047"/>
      <c r="O19" s="971">
        <f t="shared" si="3"/>
        <v>0</v>
      </c>
      <c r="P19" s="100"/>
      <c r="Q19" s="972">
        <f t="shared" si="4"/>
        <v>0</v>
      </c>
    </row>
    <row r="20" spans="1:17" ht="15.75" customHeight="1" x14ac:dyDescent="0.25">
      <c r="A20" s="1324"/>
      <c r="B20" s="974"/>
      <c r="C20" s="1064"/>
      <c r="D20" s="1041"/>
      <c r="E20" s="1041"/>
      <c r="F20" s="966">
        <f t="shared" si="0"/>
        <v>0</v>
      </c>
      <c r="G20" s="1042"/>
      <c r="H20" s="1043"/>
      <c r="I20" s="975"/>
      <c r="J20" s="975"/>
      <c r="K20" s="969">
        <f t="shared" si="1"/>
        <v>0</v>
      </c>
      <c r="L20" s="966">
        <f t="shared" si="2"/>
        <v>0</v>
      </c>
      <c r="M20" s="1044"/>
      <c r="N20" s="1047"/>
      <c r="O20" s="971">
        <f t="shared" si="3"/>
        <v>0</v>
      </c>
      <c r="P20" s="100"/>
      <c r="Q20" s="972">
        <f t="shared" si="4"/>
        <v>0</v>
      </c>
    </row>
    <row r="21" spans="1:17" ht="15.75" customHeight="1" x14ac:dyDescent="0.25">
      <c r="A21" s="1324"/>
      <c r="B21" s="974"/>
      <c r="C21" s="1064"/>
      <c r="D21" s="1041"/>
      <c r="E21" s="1041"/>
      <c r="F21" s="966">
        <f t="shared" si="0"/>
        <v>0</v>
      </c>
      <c r="G21" s="1048"/>
      <c r="H21" s="1049"/>
      <c r="I21" s="975"/>
      <c r="J21" s="975"/>
      <c r="K21" s="969">
        <f t="shared" si="1"/>
        <v>0</v>
      </c>
      <c r="L21" s="966">
        <f t="shared" si="2"/>
        <v>0</v>
      </c>
      <c r="M21" s="1044"/>
      <c r="N21" s="1047"/>
      <c r="O21" s="971">
        <f t="shared" si="3"/>
        <v>0</v>
      </c>
      <c r="P21" s="100"/>
      <c r="Q21" s="972">
        <f t="shared" si="4"/>
        <v>0</v>
      </c>
    </row>
    <row r="22" spans="1:17" ht="15.75" x14ac:dyDescent="0.25">
      <c r="A22" s="1324"/>
      <c r="B22" s="974"/>
      <c r="C22" s="1064"/>
      <c r="D22" s="1041"/>
      <c r="E22" s="1041"/>
      <c r="F22" s="966">
        <f t="shared" si="0"/>
        <v>0</v>
      </c>
      <c r="G22" s="1042"/>
      <c r="H22" s="1043"/>
      <c r="I22" s="975"/>
      <c r="J22" s="975"/>
      <c r="K22" s="969">
        <f t="shared" si="1"/>
        <v>0</v>
      </c>
      <c r="L22" s="966">
        <f t="shared" si="2"/>
        <v>0</v>
      </c>
      <c r="M22" s="1044"/>
      <c r="N22" s="1047"/>
      <c r="O22" s="971">
        <f t="shared" si="3"/>
        <v>0</v>
      </c>
      <c r="P22" s="100"/>
      <c r="Q22" s="972">
        <f t="shared" si="4"/>
        <v>0</v>
      </c>
    </row>
    <row r="23" spans="1:17" ht="15.75" x14ac:dyDescent="0.25">
      <c r="A23" s="1324"/>
      <c r="B23" s="974"/>
      <c r="C23" s="1064"/>
      <c r="D23" s="1041"/>
      <c r="E23" s="1041"/>
      <c r="F23" s="966">
        <f t="shared" si="0"/>
        <v>0</v>
      </c>
      <c r="G23" s="1042"/>
      <c r="H23" s="1043"/>
      <c r="I23" s="975"/>
      <c r="J23" s="975"/>
      <c r="K23" s="969">
        <f t="shared" si="1"/>
        <v>0</v>
      </c>
      <c r="L23" s="966">
        <f t="shared" si="2"/>
        <v>0</v>
      </c>
      <c r="M23" s="1044"/>
      <c r="N23" s="1047"/>
      <c r="O23" s="971">
        <f t="shared" si="3"/>
        <v>0</v>
      </c>
      <c r="P23" s="100"/>
      <c r="Q23" s="972">
        <f t="shared" si="4"/>
        <v>0</v>
      </c>
    </row>
    <row r="24" spans="1:17" ht="18" customHeight="1" x14ac:dyDescent="0.25">
      <c r="A24" s="1324"/>
      <c r="B24" s="974"/>
      <c r="C24" s="1064"/>
      <c r="D24" s="1041"/>
      <c r="E24" s="1041"/>
      <c r="F24" s="966">
        <f t="shared" si="0"/>
        <v>0</v>
      </c>
      <c r="G24" s="1042"/>
      <c r="H24" s="1043"/>
      <c r="I24" s="975"/>
      <c r="J24" s="975"/>
      <c r="K24" s="969">
        <f t="shared" si="1"/>
        <v>0</v>
      </c>
      <c r="L24" s="966">
        <f t="shared" si="2"/>
        <v>0</v>
      </c>
      <c r="M24" s="1044"/>
      <c r="N24" s="1047"/>
      <c r="O24" s="971">
        <f t="shared" si="3"/>
        <v>0</v>
      </c>
      <c r="P24" s="100"/>
      <c r="Q24" s="972">
        <f t="shared" si="4"/>
        <v>0</v>
      </c>
    </row>
    <row r="25" spans="1:17" ht="15.75" x14ac:dyDescent="0.25">
      <c r="A25" s="1324"/>
      <c r="B25" s="1050"/>
      <c r="C25" s="1064"/>
      <c r="D25" s="1041"/>
      <c r="E25" s="1041"/>
      <c r="F25" s="966">
        <f t="shared" si="0"/>
        <v>0</v>
      </c>
      <c r="G25" s="1048"/>
      <c r="H25" s="1051"/>
      <c r="I25" s="975"/>
      <c r="J25" s="975"/>
      <c r="K25" s="969">
        <f t="shared" si="1"/>
        <v>0</v>
      </c>
      <c r="L25" s="966">
        <f t="shared" si="2"/>
        <v>0</v>
      </c>
      <c r="M25" s="1044"/>
      <c r="N25" s="1047"/>
      <c r="O25" s="971">
        <f t="shared" si="3"/>
        <v>0</v>
      </c>
      <c r="P25" s="100"/>
      <c r="Q25" s="972">
        <f t="shared" si="4"/>
        <v>0</v>
      </c>
    </row>
    <row r="26" spans="1:17" ht="15.75" x14ac:dyDescent="0.25">
      <c r="A26" s="1324"/>
      <c r="B26" s="974"/>
      <c r="C26" s="1064"/>
      <c r="D26" s="1041"/>
      <c r="E26" s="1041"/>
      <c r="F26" s="966">
        <f t="shared" si="0"/>
        <v>0</v>
      </c>
      <c r="G26" s="1042"/>
      <c r="H26" s="1043"/>
      <c r="I26" s="975"/>
      <c r="J26" s="975"/>
      <c r="K26" s="969">
        <f t="shared" si="1"/>
        <v>0</v>
      </c>
      <c r="L26" s="966">
        <f t="shared" si="2"/>
        <v>0</v>
      </c>
      <c r="M26" s="1044"/>
      <c r="N26" s="1047"/>
      <c r="O26" s="971">
        <f t="shared" si="3"/>
        <v>0</v>
      </c>
      <c r="P26" s="100"/>
      <c r="Q26" s="972">
        <f t="shared" si="4"/>
        <v>0</v>
      </c>
    </row>
    <row r="27" spans="1:17" ht="15.75" x14ac:dyDescent="0.25">
      <c r="A27" s="1324"/>
      <c r="B27" s="1050"/>
      <c r="C27" s="1064"/>
      <c r="D27" s="1041"/>
      <c r="E27" s="1041"/>
      <c r="F27" s="966">
        <f t="shared" si="0"/>
        <v>0</v>
      </c>
      <c r="G27" s="1042"/>
      <c r="H27" s="1043"/>
      <c r="I27" s="975"/>
      <c r="J27" s="975"/>
      <c r="K27" s="969">
        <f t="shared" si="1"/>
        <v>0</v>
      </c>
      <c r="L27" s="966">
        <f t="shared" si="2"/>
        <v>0</v>
      </c>
      <c r="M27" s="1044"/>
      <c r="N27" s="1047"/>
      <c r="O27" s="971">
        <f t="shared" si="3"/>
        <v>0</v>
      </c>
      <c r="P27" s="100"/>
      <c r="Q27" s="972">
        <f t="shared" si="4"/>
        <v>0</v>
      </c>
    </row>
    <row r="28" spans="1:17" ht="15.75" x14ac:dyDescent="0.25">
      <c r="A28" s="1324"/>
      <c r="B28" s="1052"/>
      <c r="C28" s="1063"/>
      <c r="D28" s="1041"/>
      <c r="E28" s="1041"/>
      <c r="F28" s="966">
        <f t="shared" si="0"/>
        <v>0</v>
      </c>
      <c r="G28" s="1042"/>
      <c r="H28" s="1043"/>
      <c r="I28" s="975"/>
      <c r="J28" s="975"/>
      <c r="K28" s="969">
        <f t="shared" si="1"/>
        <v>0</v>
      </c>
      <c r="L28" s="966">
        <f t="shared" si="2"/>
        <v>0</v>
      </c>
      <c r="M28" s="1044"/>
      <c r="N28" s="1047"/>
      <c r="O28" s="971">
        <f t="shared" si="3"/>
        <v>0</v>
      </c>
      <c r="P28" s="100"/>
      <c r="Q28" s="972">
        <f t="shared" si="4"/>
        <v>0</v>
      </c>
    </row>
    <row r="29" spans="1:17" ht="15.75" x14ac:dyDescent="0.25">
      <c r="A29" s="1324"/>
      <c r="B29" s="1052"/>
      <c r="C29" s="1063"/>
      <c r="D29" s="1041"/>
      <c r="E29" s="1041"/>
      <c r="F29" s="966">
        <f t="shared" si="0"/>
        <v>0</v>
      </c>
      <c r="G29" s="1042"/>
      <c r="H29" s="1043"/>
      <c r="I29" s="975"/>
      <c r="J29" s="975"/>
      <c r="K29" s="969">
        <f t="shared" si="1"/>
        <v>0</v>
      </c>
      <c r="L29" s="966">
        <f t="shared" si="2"/>
        <v>0</v>
      </c>
      <c r="M29" s="1044"/>
      <c r="N29" s="1047"/>
      <c r="O29" s="971">
        <f t="shared" si="3"/>
        <v>0</v>
      </c>
      <c r="P29" s="100"/>
      <c r="Q29" s="972">
        <f t="shared" si="4"/>
        <v>0</v>
      </c>
    </row>
    <row r="30" spans="1:17" ht="15.75" x14ac:dyDescent="0.25">
      <c r="A30" s="1324"/>
      <c r="B30" s="963"/>
      <c r="C30" s="1063"/>
      <c r="D30" s="1041"/>
      <c r="E30" s="1041"/>
      <c r="F30" s="966">
        <f t="shared" si="0"/>
        <v>0</v>
      </c>
      <c r="G30" s="1042"/>
      <c r="H30" s="1043"/>
      <c r="I30" s="975"/>
      <c r="J30" s="975"/>
      <c r="K30" s="969">
        <f t="shared" si="1"/>
        <v>0</v>
      </c>
      <c r="L30" s="966">
        <f t="shared" si="2"/>
        <v>0</v>
      </c>
      <c r="M30" s="1044"/>
      <c r="N30" s="1047"/>
      <c r="O30" s="971">
        <f t="shared" si="3"/>
        <v>0</v>
      </c>
      <c r="P30" s="100"/>
      <c r="Q30" s="972">
        <f t="shared" si="4"/>
        <v>0</v>
      </c>
    </row>
    <row r="31" spans="1:17" ht="15.75" x14ac:dyDescent="0.25">
      <c r="A31" s="1324"/>
      <c r="B31" s="1039"/>
      <c r="C31" s="1063"/>
      <c r="D31" s="1041"/>
      <c r="E31" s="1053"/>
      <c r="F31" s="966">
        <f t="shared" si="0"/>
        <v>0</v>
      </c>
      <c r="G31" s="1042"/>
      <c r="H31" s="1043"/>
      <c r="I31" s="975"/>
      <c r="J31" s="975"/>
      <c r="K31" s="969">
        <f t="shared" si="1"/>
        <v>0</v>
      </c>
      <c r="L31" s="966">
        <f t="shared" si="2"/>
        <v>0</v>
      </c>
      <c r="M31" s="1044"/>
      <c r="N31" s="1047"/>
      <c r="O31" s="971">
        <f t="shared" si="3"/>
        <v>0</v>
      </c>
      <c r="P31" s="100"/>
      <c r="Q31" s="972">
        <f t="shared" si="4"/>
        <v>0</v>
      </c>
    </row>
    <row r="32" spans="1:17" ht="15.75" x14ac:dyDescent="0.25">
      <c r="A32" s="1324"/>
      <c r="B32" s="1052"/>
      <c r="C32" s="1063"/>
      <c r="D32" s="1041"/>
      <c r="E32" s="1053"/>
      <c r="F32" s="966">
        <f t="shared" si="0"/>
        <v>0</v>
      </c>
      <c r="G32" s="1042"/>
      <c r="H32" s="1043"/>
      <c r="I32" s="975"/>
      <c r="J32" s="975"/>
      <c r="K32" s="969">
        <f t="shared" si="1"/>
        <v>0</v>
      </c>
      <c r="L32" s="966">
        <f t="shared" si="2"/>
        <v>0</v>
      </c>
      <c r="M32" s="1044"/>
      <c r="N32" s="1047"/>
      <c r="O32" s="971">
        <f t="shared" si="3"/>
        <v>0</v>
      </c>
      <c r="P32" s="100"/>
      <c r="Q32" s="972">
        <f t="shared" si="4"/>
        <v>0</v>
      </c>
    </row>
    <row r="33" spans="1:18" ht="15.75" x14ac:dyDescent="0.25">
      <c r="A33" s="1324"/>
      <c r="B33" s="1052"/>
      <c r="C33" s="1063"/>
      <c r="D33" s="1041"/>
      <c r="E33" s="1041"/>
      <c r="F33" s="966">
        <f t="shared" si="0"/>
        <v>0</v>
      </c>
      <c r="G33" s="1048"/>
      <c r="H33" s="1051"/>
      <c r="I33" s="975"/>
      <c r="J33" s="975"/>
      <c r="K33" s="969">
        <f t="shared" si="1"/>
        <v>0</v>
      </c>
      <c r="L33" s="966">
        <f t="shared" si="2"/>
        <v>0</v>
      </c>
      <c r="M33" s="1044"/>
      <c r="N33" s="1047"/>
      <c r="O33" s="971">
        <f t="shared" si="3"/>
        <v>0</v>
      </c>
      <c r="P33" s="100"/>
      <c r="Q33" s="972">
        <f t="shared" si="4"/>
        <v>0</v>
      </c>
    </row>
    <row r="34" spans="1:18" ht="15.75" x14ac:dyDescent="0.25">
      <c r="A34" s="1324"/>
      <c r="B34" s="1052"/>
      <c r="C34" s="1063"/>
      <c r="D34" s="1041"/>
      <c r="E34" s="1053"/>
      <c r="F34" s="966">
        <f t="shared" si="0"/>
        <v>0</v>
      </c>
      <c r="G34" s="1048"/>
      <c r="H34" s="1054"/>
      <c r="I34" s="979"/>
      <c r="J34" s="975"/>
      <c r="K34" s="969">
        <f t="shared" si="1"/>
        <v>0</v>
      </c>
      <c r="L34" s="966">
        <f t="shared" si="2"/>
        <v>0</v>
      </c>
      <c r="M34" s="1044"/>
      <c r="N34" s="1047"/>
      <c r="O34" s="971">
        <f t="shared" si="3"/>
        <v>0</v>
      </c>
      <c r="P34" s="100"/>
      <c r="Q34" s="972">
        <f t="shared" si="4"/>
        <v>0</v>
      </c>
    </row>
    <row r="35" spans="1:18" ht="15.75" x14ac:dyDescent="0.25">
      <c r="A35" s="1324"/>
      <c r="B35" s="1039"/>
      <c r="C35" s="1063"/>
      <c r="D35" s="1055"/>
      <c r="E35" s="1056"/>
      <c r="F35" s="966">
        <f t="shared" si="0"/>
        <v>0</v>
      </c>
      <c r="G35" s="1057"/>
      <c r="H35" s="1058"/>
      <c r="I35" s="983"/>
      <c r="J35" s="975"/>
      <c r="K35" s="969">
        <f t="shared" si="1"/>
        <v>0</v>
      </c>
      <c r="L35" s="966">
        <f t="shared" si="2"/>
        <v>0</v>
      </c>
      <c r="M35" s="1044"/>
      <c r="N35" s="1047"/>
      <c r="O35" s="971">
        <f t="shared" si="3"/>
        <v>0</v>
      </c>
      <c r="P35" s="100"/>
      <c r="Q35" s="972">
        <f t="shared" si="4"/>
        <v>0</v>
      </c>
    </row>
    <row r="36" spans="1:18" ht="15.75" x14ac:dyDescent="0.25">
      <c r="A36" s="1324"/>
      <c r="B36" s="334"/>
      <c r="C36" s="1059" t="s">
        <v>313</v>
      </c>
      <c r="D36" s="1060">
        <f>SUM(D15:D35)</f>
        <v>0</v>
      </c>
      <c r="E36" s="1060">
        <f>SUM(E15:E35)</f>
        <v>0</v>
      </c>
      <c r="F36" s="966">
        <f t="shared" si="0"/>
        <v>0</v>
      </c>
      <c r="G36" s="1048"/>
      <c r="H36" s="845">
        <f>SUM(H15:H35)</f>
        <v>0</v>
      </c>
      <c r="I36" s="845">
        <f>SUM(I15:I35)</f>
        <v>0</v>
      </c>
      <c r="J36" s="845">
        <f>SUM(J15:J35)</f>
        <v>0</v>
      </c>
      <c r="K36" s="845">
        <f>SUM(K15:K35)</f>
        <v>0</v>
      </c>
      <c r="L36" s="1061">
        <f>SUM(L15:L35)</f>
        <v>0</v>
      </c>
      <c r="M36" s="1044"/>
      <c r="N36" s="1047"/>
      <c r="O36" s="1061">
        <f>SUM(O15:O35)</f>
        <v>0</v>
      </c>
      <c r="P36" s="100"/>
      <c r="Q36" s="972">
        <f t="shared" si="4"/>
        <v>0</v>
      </c>
      <c r="R36" s="100"/>
    </row>
    <row r="37" spans="1:18" ht="15.75" x14ac:dyDescent="0.25">
      <c r="A37" s="17"/>
      <c r="B37" s="346"/>
      <c r="C37" s="347"/>
      <c r="D37" s="990"/>
      <c r="E37" s="991" t="s">
        <v>867</v>
      </c>
      <c r="F37" s="992"/>
      <c r="G37" s="992"/>
      <c r="H37" s="990"/>
      <c r="I37" s="993">
        <f>K36-D36</f>
        <v>0</v>
      </c>
      <c r="J37" s="992" t="s">
        <v>868</v>
      </c>
      <c r="K37" s="992"/>
      <c r="L37" s="992"/>
      <c r="M37" s="994"/>
      <c r="N37" s="994"/>
      <c r="O37" s="100"/>
      <c r="P37" s="100"/>
      <c r="Q37" s="100"/>
      <c r="R37" s="100"/>
    </row>
    <row r="38" spans="1:18" ht="15.75" x14ac:dyDescent="0.25">
      <c r="A38" s="17"/>
      <c r="B38" s="346"/>
      <c r="C38" s="347"/>
      <c r="D38" s="990"/>
      <c r="E38" s="992"/>
      <c r="F38" s="992"/>
      <c r="G38" s="992"/>
      <c r="H38" s="990"/>
      <c r="I38" s="994"/>
      <c r="J38" s="992"/>
      <c r="K38" s="992"/>
      <c r="L38" s="992"/>
      <c r="M38" s="994"/>
      <c r="N38" s="994"/>
      <c r="O38" s="100"/>
      <c r="P38" s="100"/>
      <c r="Q38" s="100"/>
      <c r="R38" s="100"/>
    </row>
    <row r="39" spans="1:18" ht="15.75" hidden="1" x14ac:dyDescent="0.25">
      <c r="A39" s="17"/>
      <c r="B39" s="346"/>
      <c r="C39" s="347"/>
      <c r="D39" s="990"/>
      <c r="E39" s="992"/>
      <c r="F39" s="992"/>
      <c r="G39" s="992"/>
      <c r="H39" s="990"/>
      <c r="I39" s="994"/>
      <c r="J39" s="992"/>
      <c r="K39" s="992"/>
      <c r="L39" s="992"/>
      <c r="M39" s="994"/>
      <c r="N39" s="994"/>
      <c r="O39" s="100"/>
      <c r="P39" s="100"/>
      <c r="Q39" s="100"/>
      <c r="R39" s="100"/>
    </row>
    <row r="40" spans="1:18" ht="15.75" x14ac:dyDescent="0.25">
      <c r="A40" s="17"/>
      <c r="B40" s="346"/>
      <c r="C40" s="347"/>
      <c r="D40" s="990"/>
      <c r="E40" s="991" t="s">
        <v>869</v>
      </c>
      <c r="F40" s="992"/>
      <c r="G40" s="992"/>
      <c r="H40" s="990"/>
      <c r="I40" s="996">
        <f>F36-L36</f>
        <v>0</v>
      </c>
      <c r="J40" s="1062" t="s">
        <v>870</v>
      </c>
      <c r="K40" s="992"/>
      <c r="L40" s="992"/>
      <c r="M40" s="994"/>
      <c r="N40" s="994"/>
      <c r="O40" s="100"/>
      <c r="P40" s="100"/>
      <c r="Q40" s="100"/>
      <c r="R40" s="100"/>
    </row>
    <row r="41" spans="1:18" ht="15.75" x14ac:dyDescent="0.25">
      <c r="A41" s="17"/>
      <c r="B41" s="347"/>
      <c r="C41" s="347"/>
      <c r="D41" s="990"/>
      <c r="E41" s="1062"/>
      <c r="F41" s="994"/>
      <c r="G41" s="994"/>
      <c r="H41" s="990"/>
      <c r="I41" s="994"/>
      <c r="J41" s="994"/>
      <c r="K41" s="994"/>
      <c r="L41" s="994"/>
      <c r="M41" s="994"/>
      <c r="N41" s="994"/>
      <c r="O41" s="100"/>
      <c r="P41" s="100"/>
      <c r="Q41" s="100"/>
      <c r="R41" s="100"/>
    </row>
    <row r="42" spans="1:18" x14ac:dyDescent="0.2">
      <c r="A42" s="17"/>
      <c r="B42" s="17"/>
      <c r="C42" s="17"/>
      <c r="D42" s="68"/>
      <c r="E42" s="68"/>
      <c r="F42" s="68"/>
      <c r="G42" s="68"/>
      <c r="H42" s="68"/>
      <c r="I42" s="69"/>
      <c r="J42" s="68"/>
      <c r="K42" s="68"/>
      <c r="L42" s="68"/>
      <c r="M42" s="68"/>
      <c r="N42" s="68"/>
    </row>
  </sheetData>
  <sheetProtection sheet="1" objects="1" scenarios="1" formatCells="0" formatColumns="0"/>
  <mergeCells count="10">
    <mergeCell ref="R10:R14"/>
    <mergeCell ref="Q11:Q14"/>
    <mergeCell ref="A1:A36"/>
    <mergeCell ref="B4:L4"/>
    <mergeCell ref="B3:L3"/>
    <mergeCell ref="B2:M2"/>
    <mergeCell ref="B5:C5"/>
    <mergeCell ref="B6:C6"/>
    <mergeCell ref="B7:C7"/>
    <mergeCell ref="B8:C8"/>
  </mergeCells>
  <phoneticPr fontId="0" type="noConversion"/>
  <pageMargins left="0.5" right="0.5" top="0" bottom="0" header="0.56999999999999995" footer="0.23"/>
  <pageSetup paperSize="5" scale="92" orientation="landscape" r:id="rId1"/>
  <headerFooter alignWithMargins="0"/>
  <ignoredErrors>
    <ignoredError sqref="D5 D7:D8" unlockedFormula="1"/>
  </ignoredErrors>
  <legacyDrawing r:id="rId2"/>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rgb="FFFFC000"/>
    <pageSetUpPr fitToPage="1"/>
  </sheetPr>
  <dimension ref="A1:M41"/>
  <sheetViews>
    <sheetView showGridLines="0" zoomScaleNormal="100" workbookViewId="0">
      <selection activeCell="E31" sqref="E31"/>
    </sheetView>
  </sheetViews>
  <sheetFormatPr defaultColWidth="6.77734375" defaultRowHeight="15" x14ac:dyDescent="0.2"/>
  <cols>
    <col min="1" max="1" width="3.21875" customWidth="1"/>
    <col min="2" max="2" width="6.77734375" customWidth="1"/>
    <col min="3" max="3" width="18.77734375" customWidth="1"/>
    <col min="4" max="4" width="16.33203125" customWidth="1"/>
    <col min="5" max="5" width="14.5546875" customWidth="1"/>
    <col min="6" max="6" width="17.5546875" customWidth="1"/>
    <col min="7" max="7" width="0.77734375" customWidth="1"/>
    <col min="8" max="8" width="16.44140625" customWidth="1"/>
    <col min="9" max="9" width="15.109375" customWidth="1"/>
    <col min="10" max="10" width="14.77734375" customWidth="1"/>
    <col min="11" max="11" width="11.77734375" customWidth="1"/>
    <col min="12" max="12" width="4.109375" customWidth="1"/>
  </cols>
  <sheetData>
    <row r="1" spans="1:13" ht="15.75" x14ac:dyDescent="0.25">
      <c r="A1" s="1323" t="s">
        <v>687</v>
      </c>
      <c r="B1" s="342"/>
      <c r="C1" s="534"/>
      <c r="D1" s="534"/>
      <c r="E1" s="534"/>
      <c r="F1" s="534"/>
      <c r="G1" s="534"/>
      <c r="H1" s="534"/>
      <c r="I1" s="534"/>
      <c r="J1" s="534"/>
      <c r="K1" s="100"/>
      <c r="L1" s="100"/>
      <c r="M1" s="100"/>
    </row>
    <row r="2" spans="1:13" ht="18.75" x14ac:dyDescent="0.3">
      <c r="A2" s="1367"/>
      <c r="B2" s="910" t="str">
        <f>Coverpage!A51</f>
        <v xml:space="preserve">City/Town/County of _____                                                                          </v>
      </c>
      <c r="C2" s="495"/>
      <c r="D2" s="495"/>
      <c r="E2" s="495"/>
      <c r="F2" s="495"/>
      <c r="G2" s="495"/>
      <c r="H2" s="495"/>
      <c r="I2" s="751"/>
      <c r="J2" s="495"/>
      <c r="K2" s="100"/>
      <c r="L2" s="100"/>
      <c r="M2" s="100"/>
    </row>
    <row r="3" spans="1:13" ht="15.75" x14ac:dyDescent="0.25">
      <c r="A3" s="1367"/>
      <c r="B3" s="264"/>
      <c r="C3" s="495"/>
      <c r="D3" s="495"/>
      <c r="E3" s="495"/>
      <c r="F3" s="495"/>
      <c r="G3" s="495"/>
      <c r="H3" s="495"/>
      <c r="I3" s="751"/>
      <c r="J3" s="495"/>
      <c r="K3" s="100"/>
      <c r="L3" s="100"/>
      <c r="M3" s="100"/>
    </row>
    <row r="4" spans="1:13" ht="19.5" thickBot="1" x14ac:dyDescent="0.35">
      <c r="A4" s="1367"/>
      <c r="B4" s="910" t="s">
        <v>688</v>
      </c>
      <c r="C4" s="495"/>
      <c r="D4" s="495"/>
      <c r="E4" s="495"/>
      <c r="F4" s="495"/>
      <c r="G4" s="495"/>
      <c r="H4" s="495"/>
      <c r="I4" s="751"/>
      <c r="J4" s="495"/>
      <c r="K4" s="100"/>
      <c r="L4" s="100"/>
      <c r="M4" s="100"/>
    </row>
    <row r="5" spans="1:13" ht="16.5" thickTop="1" x14ac:dyDescent="0.25">
      <c r="A5" s="1367"/>
      <c r="B5" s="534"/>
      <c r="C5" s="495"/>
      <c r="D5" s="495"/>
      <c r="E5" s="495"/>
      <c r="F5" s="495"/>
      <c r="G5" s="495"/>
      <c r="H5" s="1006" t="str">
        <f>'Page 53-Tx Levy Req'!K5</f>
        <v>Fiscal Year: 20______-______</v>
      </c>
      <c r="I5" s="1065"/>
      <c r="J5" s="1066"/>
      <c r="K5" s="100"/>
      <c r="L5" s="100"/>
      <c r="M5" s="100"/>
    </row>
    <row r="6" spans="1:13" ht="15.75" x14ac:dyDescent="0.25">
      <c r="A6" s="1367"/>
      <c r="B6" s="534"/>
      <c r="C6" s="495"/>
      <c r="D6" s="495"/>
      <c r="E6" s="495"/>
      <c r="F6" s="495"/>
      <c r="G6" s="495"/>
      <c r="H6" s="1067"/>
      <c r="I6" s="495"/>
      <c r="J6" s="545"/>
      <c r="K6" s="100"/>
      <c r="L6" s="100"/>
      <c r="M6" s="100"/>
    </row>
    <row r="7" spans="1:13" ht="16.5" thickBot="1" x14ac:dyDescent="0.3">
      <c r="A7" s="1367"/>
      <c r="B7" s="534"/>
      <c r="C7" s="342"/>
      <c r="D7" s="534"/>
      <c r="E7" s="495"/>
      <c r="F7" s="495"/>
      <c r="G7" s="495"/>
      <c r="H7" s="1068" t="s">
        <v>689</v>
      </c>
      <c r="I7" s="1069"/>
      <c r="J7" s="1070"/>
      <c r="K7" s="100"/>
      <c r="L7" s="100"/>
      <c r="M7" s="100"/>
    </row>
    <row r="8" spans="1:13" ht="17.25" thickTop="1" thickBot="1" x14ac:dyDescent="0.3">
      <c r="A8" s="1367"/>
      <c r="B8" s="1071"/>
      <c r="C8" s="1071"/>
      <c r="D8" s="1071"/>
      <c r="E8" s="1072"/>
      <c r="F8" s="1072"/>
      <c r="G8" s="1072"/>
      <c r="H8" s="1072"/>
      <c r="I8" s="1073"/>
      <c r="J8" s="1074"/>
      <c r="K8" s="100"/>
      <c r="L8" s="100"/>
      <c r="M8" s="100"/>
    </row>
    <row r="9" spans="1:13" ht="15.75" customHeight="1" x14ac:dyDescent="0.25">
      <c r="A9" s="1367"/>
      <c r="B9" s="1075"/>
      <c r="C9" s="565"/>
      <c r="D9" s="292" t="s">
        <v>678</v>
      </c>
      <c r="E9" s="293" t="s">
        <v>679</v>
      </c>
      <c r="F9" s="743" t="s">
        <v>680</v>
      </c>
      <c r="G9" s="1076"/>
      <c r="H9" s="1077" t="s">
        <v>681</v>
      </c>
      <c r="I9" s="1078" t="s">
        <v>682</v>
      </c>
      <c r="J9" s="1079" t="s">
        <v>683</v>
      </c>
      <c r="K9" s="1080"/>
      <c r="L9" s="100"/>
      <c r="M9" s="1081"/>
    </row>
    <row r="10" spans="1:13" ht="15.75" x14ac:dyDescent="0.25">
      <c r="A10" s="1367"/>
      <c r="B10" s="597"/>
      <c r="C10" s="565"/>
      <c r="D10" s="302"/>
      <c r="E10" s="561"/>
      <c r="F10" s="302"/>
      <c r="G10" s="1082"/>
      <c r="H10" s="561" t="s">
        <v>813</v>
      </c>
      <c r="I10" s="561"/>
      <c r="J10" s="302"/>
      <c r="K10" s="1030" t="s">
        <v>833</v>
      </c>
      <c r="L10" s="100"/>
      <c r="M10" s="1368" t="s">
        <v>953</v>
      </c>
    </row>
    <row r="11" spans="1:13" ht="15.75" x14ac:dyDescent="0.25">
      <c r="A11" s="1367"/>
      <c r="B11" s="597"/>
      <c r="C11" s="565"/>
      <c r="D11" s="302"/>
      <c r="E11" s="561" t="s">
        <v>812</v>
      </c>
      <c r="F11" s="302"/>
      <c r="G11" s="1082"/>
      <c r="H11" s="561" t="s">
        <v>818</v>
      </c>
      <c r="I11" s="561" t="s">
        <v>823</v>
      </c>
      <c r="J11" s="302"/>
      <c r="K11" s="1032" t="s">
        <v>835</v>
      </c>
      <c r="L11" s="100"/>
      <c r="M11" s="1368"/>
    </row>
    <row r="12" spans="1:13" ht="15.75" x14ac:dyDescent="0.25">
      <c r="A12" s="1367"/>
      <c r="B12" s="1083" t="s">
        <v>816</v>
      </c>
      <c r="C12" s="565"/>
      <c r="D12" s="300"/>
      <c r="E12" s="561" t="s">
        <v>813</v>
      </c>
      <c r="F12" s="289" t="s">
        <v>823</v>
      </c>
      <c r="G12" s="1082"/>
      <c r="H12" s="561" t="s">
        <v>684</v>
      </c>
      <c r="I12" s="561" t="s">
        <v>819</v>
      </c>
      <c r="J12" s="289" t="s">
        <v>823</v>
      </c>
      <c r="K12" s="1032" t="s">
        <v>813</v>
      </c>
      <c r="L12" s="100"/>
      <c r="M12" s="1368"/>
    </row>
    <row r="13" spans="1:13" ht="16.5" thickBot="1" x14ac:dyDescent="0.3">
      <c r="A13" s="1367"/>
      <c r="B13" s="1084" t="s">
        <v>817</v>
      </c>
      <c r="C13" s="957" t="s">
        <v>445</v>
      </c>
      <c r="D13" s="956" t="s">
        <v>815</v>
      </c>
      <c r="E13" s="957" t="s">
        <v>814</v>
      </c>
      <c r="F13" s="704" t="s">
        <v>830</v>
      </c>
      <c r="G13" s="1085"/>
      <c r="H13" s="957" t="s">
        <v>685</v>
      </c>
      <c r="I13" s="957" t="s">
        <v>820</v>
      </c>
      <c r="J13" s="704" t="s">
        <v>826</v>
      </c>
      <c r="K13" s="1086" t="s">
        <v>834</v>
      </c>
      <c r="L13" s="100"/>
      <c r="M13" s="1369"/>
    </row>
    <row r="14" spans="1:13" ht="13.9" customHeight="1" x14ac:dyDescent="0.25">
      <c r="A14" s="1367"/>
      <c r="B14" s="1168"/>
      <c r="C14" s="1063"/>
      <c r="D14" s="1087"/>
      <c r="E14" s="1088"/>
      <c r="F14" s="1089">
        <f t="shared" ref="F14:F35" si="0">+D14+E14</f>
        <v>0</v>
      </c>
      <c r="G14" s="1090"/>
      <c r="H14" s="1091"/>
      <c r="I14" s="1088"/>
      <c r="J14" s="1092">
        <f t="shared" ref="J14:J35" si="1">H14+I14</f>
        <v>0</v>
      </c>
      <c r="K14" s="1093">
        <f>H14-D14+I14</f>
        <v>0</v>
      </c>
      <c r="L14" s="100"/>
      <c r="M14" s="1094">
        <f>J14-F14</f>
        <v>0</v>
      </c>
    </row>
    <row r="15" spans="1:13" ht="13.9" customHeight="1" x14ac:dyDescent="0.25">
      <c r="A15" s="1367"/>
      <c r="B15" s="1204"/>
      <c r="C15" s="976"/>
      <c r="D15" s="1091"/>
      <c r="E15" s="1088"/>
      <c r="F15" s="1089">
        <f t="shared" si="0"/>
        <v>0</v>
      </c>
      <c r="G15" s="1090"/>
      <c r="H15" s="1091"/>
      <c r="I15" s="1088"/>
      <c r="J15" s="1092">
        <f t="shared" si="1"/>
        <v>0</v>
      </c>
      <c r="K15" s="1093">
        <f t="shared" ref="K15:K34" si="2">H15-D15+I15</f>
        <v>0</v>
      </c>
      <c r="L15" s="100"/>
      <c r="M15" s="1094">
        <f t="shared" ref="M15:M35" si="3">J15-F15</f>
        <v>0</v>
      </c>
    </row>
    <row r="16" spans="1:13" ht="13.9" customHeight="1" x14ac:dyDescent="0.25">
      <c r="A16" s="1367"/>
      <c r="B16" s="1204"/>
      <c r="C16" s="976"/>
      <c r="D16" s="1091"/>
      <c r="E16" s="1088"/>
      <c r="F16" s="1089">
        <f t="shared" si="0"/>
        <v>0</v>
      </c>
      <c r="G16" s="1090"/>
      <c r="H16" s="1091"/>
      <c r="I16" s="1088"/>
      <c r="J16" s="1092">
        <f t="shared" si="1"/>
        <v>0</v>
      </c>
      <c r="K16" s="1093">
        <f t="shared" si="2"/>
        <v>0</v>
      </c>
      <c r="L16" s="100"/>
      <c r="M16" s="1094">
        <f t="shared" si="3"/>
        <v>0</v>
      </c>
    </row>
    <row r="17" spans="1:13" ht="13.9" customHeight="1" x14ac:dyDescent="0.25">
      <c r="A17" s="1367"/>
      <c r="B17" s="1204"/>
      <c r="C17" s="1064"/>
      <c r="D17" s="1088"/>
      <c r="E17" s="1088"/>
      <c r="F17" s="1089">
        <f t="shared" si="0"/>
        <v>0</v>
      </c>
      <c r="G17" s="1090"/>
      <c r="H17" s="1091"/>
      <c r="I17" s="1088"/>
      <c r="J17" s="1092">
        <f t="shared" si="1"/>
        <v>0</v>
      </c>
      <c r="K17" s="1093">
        <f t="shared" si="2"/>
        <v>0</v>
      </c>
      <c r="L17" s="100"/>
      <c r="M17" s="1094">
        <f t="shared" si="3"/>
        <v>0</v>
      </c>
    </row>
    <row r="18" spans="1:13" ht="13.9" customHeight="1" x14ac:dyDescent="0.25">
      <c r="A18" s="1367"/>
      <c r="B18" s="1204"/>
      <c r="C18" s="1064"/>
      <c r="D18" s="1088"/>
      <c r="E18" s="1088"/>
      <c r="F18" s="1089">
        <f t="shared" si="0"/>
        <v>0</v>
      </c>
      <c r="G18" s="1090"/>
      <c r="H18" s="1091"/>
      <c r="I18" s="1088"/>
      <c r="J18" s="1092">
        <f t="shared" si="1"/>
        <v>0</v>
      </c>
      <c r="K18" s="1093">
        <f t="shared" si="2"/>
        <v>0</v>
      </c>
      <c r="L18" s="100"/>
      <c r="M18" s="1094">
        <f t="shared" si="3"/>
        <v>0</v>
      </c>
    </row>
    <row r="19" spans="1:13" ht="13.9" customHeight="1" x14ac:dyDescent="0.25">
      <c r="A19" s="1367"/>
      <c r="B19" s="1204"/>
      <c r="C19" s="1064"/>
      <c r="D19" s="1088"/>
      <c r="E19" s="1088"/>
      <c r="F19" s="1089">
        <f t="shared" si="0"/>
        <v>0</v>
      </c>
      <c r="G19" s="1090"/>
      <c r="H19" s="1091"/>
      <c r="I19" s="1088"/>
      <c r="J19" s="1092">
        <f t="shared" si="1"/>
        <v>0</v>
      </c>
      <c r="K19" s="1093">
        <f t="shared" si="2"/>
        <v>0</v>
      </c>
      <c r="L19" s="100"/>
      <c r="M19" s="1094">
        <f t="shared" si="3"/>
        <v>0</v>
      </c>
    </row>
    <row r="20" spans="1:13" ht="14.1" customHeight="1" x14ac:dyDescent="0.25">
      <c r="A20" s="1367"/>
      <c r="B20" s="1204"/>
      <c r="C20" s="1064"/>
      <c r="D20" s="1088"/>
      <c r="E20" s="1088"/>
      <c r="F20" s="1089">
        <f t="shared" si="0"/>
        <v>0</v>
      </c>
      <c r="G20" s="1095"/>
      <c r="H20" s="1091"/>
      <c r="I20" s="1088"/>
      <c r="J20" s="1092">
        <f t="shared" si="1"/>
        <v>0</v>
      </c>
      <c r="K20" s="1093">
        <f t="shared" si="2"/>
        <v>0</v>
      </c>
      <c r="L20" s="100"/>
      <c r="M20" s="1094">
        <f t="shared" si="3"/>
        <v>0</v>
      </c>
    </row>
    <row r="21" spans="1:13" ht="13.9" customHeight="1" x14ac:dyDescent="0.25">
      <c r="A21" s="1367"/>
      <c r="B21" s="1204"/>
      <c r="C21" s="1064"/>
      <c r="D21" s="1088"/>
      <c r="E21" s="1088"/>
      <c r="F21" s="1089">
        <f t="shared" si="0"/>
        <v>0</v>
      </c>
      <c r="G21" s="1090"/>
      <c r="H21" s="1091"/>
      <c r="I21" s="1088"/>
      <c r="J21" s="1092">
        <f t="shared" si="1"/>
        <v>0</v>
      </c>
      <c r="K21" s="1093">
        <f t="shared" si="2"/>
        <v>0</v>
      </c>
      <c r="L21" s="100"/>
      <c r="M21" s="1094">
        <f t="shared" si="3"/>
        <v>0</v>
      </c>
    </row>
    <row r="22" spans="1:13" ht="13.9" customHeight="1" x14ac:dyDescent="0.25">
      <c r="A22" s="1367"/>
      <c r="B22" s="1204"/>
      <c r="C22" s="1064"/>
      <c r="D22" s="1088"/>
      <c r="E22" s="1088"/>
      <c r="F22" s="1089">
        <f t="shared" si="0"/>
        <v>0</v>
      </c>
      <c r="G22" s="1090"/>
      <c r="H22" s="1091"/>
      <c r="I22" s="1088"/>
      <c r="J22" s="1092">
        <f t="shared" si="1"/>
        <v>0</v>
      </c>
      <c r="K22" s="1093">
        <f t="shared" si="2"/>
        <v>0</v>
      </c>
      <c r="L22" s="100"/>
      <c r="M22" s="1094">
        <f t="shared" si="3"/>
        <v>0</v>
      </c>
    </row>
    <row r="23" spans="1:13" ht="13.9" customHeight="1" x14ac:dyDescent="0.25">
      <c r="A23" s="1367"/>
      <c r="B23" s="1204"/>
      <c r="C23" s="1064"/>
      <c r="D23" s="1088"/>
      <c r="E23" s="1088"/>
      <c r="F23" s="1089">
        <f t="shared" si="0"/>
        <v>0</v>
      </c>
      <c r="G23" s="1090"/>
      <c r="H23" s="1091"/>
      <c r="I23" s="1088"/>
      <c r="J23" s="1092">
        <f t="shared" si="1"/>
        <v>0</v>
      </c>
      <c r="K23" s="1093">
        <f t="shared" si="2"/>
        <v>0</v>
      </c>
      <c r="L23" s="100"/>
      <c r="M23" s="1094">
        <f t="shared" si="3"/>
        <v>0</v>
      </c>
    </row>
    <row r="24" spans="1:13" ht="13.9" customHeight="1" x14ac:dyDescent="0.25">
      <c r="A24" s="1367"/>
      <c r="B24" s="1204"/>
      <c r="C24" s="1064"/>
      <c r="D24" s="1088"/>
      <c r="E24" s="1088"/>
      <c r="F24" s="1089">
        <f t="shared" si="0"/>
        <v>0</v>
      </c>
      <c r="G24" s="1095"/>
      <c r="H24" s="1091"/>
      <c r="I24" s="1088"/>
      <c r="J24" s="1092">
        <f t="shared" si="1"/>
        <v>0</v>
      </c>
      <c r="K24" s="1093">
        <f t="shared" si="2"/>
        <v>0</v>
      </c>
      <c r="L24" s="100"/>
      <c r="M24" s="1094">
        <f t="shared" si="3"/>
        <v>0</v>
      </c>
    </row>
    <row r="25" spans="1:13" ht="13.9" customHeight="1" x14ac:dyDescent="0.25">
      <c r="A25" s="1367"/>
      <c r="B25" s="1204"/>
      <c r="C25" s="1064"/>
      <c r="D25" s="1088"/>
      <c r="E25" s="1088"/>
      <c r="F25" s="1089">
        <f t="shared" si="0"/>
        <v>0</v>
      </c>
      <c r="G25" s="1090"/>
      <c r="H25" s="1091"/>
      <c r="I25" s="1088"/>
      <c r="J25" s="1092">
        <f t="shared" si="1"/>
        <v>0</v>
      </c>
      <c r="K25" s="1093">
        <f t="shared" si="2"/>
        <v>0</v>
      </c>
      <c r="L25" s="100"/>
      <c r="M25" s="1094">
        <f t="shared" si="3"/>
        <v>0</v>
      </c>
    </row>
    <row r="26" spans="1:13" ht="13.9" customHeight="1" x14ac:dyDescent="0.25">
      <c r="A26" s="1367"/>
      <c r="B26" s="1204"/>
      <c r="C26" s="1064"/>
      <c r="D26" s="1088"/>
      <c r="E26" s="1088"/>
      <c r="F26" s="1089">
        <f t="shared" si="0"/>
        <v>0</v>
      </c>
      <c r="G26" s="1090"/>
      <c r="H26" s="1091"/>
      <c r="I26" s="1088"/>
      <c r="J26" s="1092">
        <f t="shared" si="1"/>
        <v>0</v>
      </c>
      <c r="K26" s="1093">
        <f t="shared" si="2"/>
        <v>0</v>
      </c>
      <c r="L26" s="100"/>
      <c r="M26" s="1094">
        <f t="shared" si="3"/>
        <v>0</v>
      </c>
    </row>
    <row r="27" spans="1:13" ht="13.9" customHeight="1" x14ac:dyDescent="0.25">
      <c r="A27" s="1367"/>
      <c r="B27" s="1168"/>
      <c r="C27" s="1063"/>
      <c r="D27" s="1088"/>
      <c r="E27" s="1088"/>
      <c r="F27" s="1089">
        <f t="shared" si="0"/>
        <v>0</v>
      </c>
      <c r="G27" s="1090"/>
      <c r="H27" s="1091"/>
      <c r="I27" s="1088"/>
      <c r="J27" s="1092">
        <f t="shared" si="1"/>
        <v>0</v>
      </c>
      <c r="K27" s="1093">
        <f t="shared" si="2"/>
        <v>0</v>
      </c>
      <c r="L27" s="100"/>
      <c r="M27" s="1094">
        <f t="shared" si="3"/>
        <v>0</v>
      </c>
    </row>
    <row r="28" spans="1:13" ht="13.9" customHeight="1" x14ac:dyDescent="0.25">
      <c r="A28" s="1367"/>
      <c r="B28" s="1168"/>
      <c r="C28" s="1063"/>
      <c r="D28" s="1088"/>
      <c r="E28" s="1088"/>
      <c r="F28" s="1089">
        <f t="shared" si="0"/>
        <v>0</v>
      </c>
      <c r="G28" s="1090"/>
      <c r="H28" s="1091"/>
      <c r="I28" s="1088"/>
      <c r="J28" s="1092">
        <f t="shared" si="1"/>
        <v>0</v>
      </c>
      <c r="K28" s="1093">
        <f t="shared" si="2"/>
        <v>0</v>
      </c>
      <c r="L28" s="100"/>
      <c r="M28" s="1094">
        <f t="shared" si="3"/>
        <v>0</v>
      </c>
    </row>
    <row r="29" spans="1:13" ht="13.9" customHeight="1" x14ac:dyDescent="0.25">
      <c r="A29" s="1367"/>
      <c r="B29" s="1168"/>
      <c r="C29" s="1063"/>
      <c r="D29" s="1088"/>
      <c r="E29" s="1088"/>
      <c r="F29" s="1089">
        <f t="shared" si="0"/>
        <v>0</v>
      </c>
      <c r="G29" s="1090"/>
      <c r="H29" s="1091"/>
      <c r="I29" s="1088"/>
      <c r="J29" s="1092">
        <f t="shared" si="1"/>
        <v>0</v>
      </c>
      <c r="K29" s="1093">
        <f t="shared" si="2"/>
        <v>0</v>
      </c>
      <c r="L29" s="100"/>
      <c r="M29" s="1094">
        <f t="shared" si="3"/>
        <v>0</v>
      </c>
    </row>
    <row r="30" spans="1:13" ht="15.75" x14ac:dyDescent="0.25">
      <c r="A30" s="1367"/>
      <c r="B30" s="1168"/>
      <c r="C30" s="1063"/>
      <c r="D30" s="1088"/>
      <c r="E30" s="1096"/>
      <c r="F30" s="1089">
        <f t="shared" si="0"/>
        <v>0</v>
      </c>
      <c r="G30" s="1090"/>
      <c r="H30" s="1091"/>
      <c r="I30" s="1088"/>
      <c r="J30" s="1092">
        <f t="shared" si="1"/>
        <v>0</v>
      </c>
      <c r="K30" s="1093">
        <f t="shared" si="2"/>
        <v>0</v>
      </c>
      <c r="L30" s="100"/>
      <c r="M30" s="1094">
        <f t="shared" si="3"/>
        <v>0</v>
      </c>
    </row>
    <row r="31" spans="1:13" ht="13.9" customHeight="1" x14ac:dyDescent="0.25">
      <c r="A31" s="1367"/>
      <c r="B31" s="1168"/>
      <c r="C31" s="1063"/>
      <c r="D31" s="1088"/>
      <c r="E31" s="1096"/>
      <c r="F31" s="1089">
        <f t="shared" si="0"/>
        <v>0</v>
      </c>
      <c r="G31" s="1090"/>
      <c r="H31" s="1091"/>
      <c r="I31" s="1088"/>
      <c r="J31" s="1092">
        <f t="shared" si="1"/>
        <v>0</v>
      </c>
      <c r="K31" s="1093">
        <f t="shared" si="2"/>
        <v>0</v>
      </c>
      <c r="L31" s="100"/>
      <c r="M31" s="1094">
        <f t="shared" si="3"/>
        <v>0</v>
      </c>
    </row>
    <row r="32" spans="1:13" ht="13.9" customHeight="1" x14ac:dyDescent="0.25">
      <c r="A32" s="1367"/>
      <c r="B32" s="1168"/>
      <c r="C32" s="1063"/>
      <c r="D32" s="1088"/>
      <c r="E32" s="1088"/>
      <c r="F32" s="1089">
        <f t="shared" si="0"/>
        <v>0</v>
      </c>
      <c r="G32" s="1095"/>
      <c r="H32" s="1091"/>
      <c r="I32" s="1088"/>
      <c r="J32" s="1092">
        <f t="shared" si="1"/>
        <v>0</v>
      </c>
      <c r="K32" s="1093">
        <f t="shared" si="2"/>
        <v>0</v>
      </c>
      <c r="L32" s="100"/>
      <c r="M32" s="1094">
        <f t="shared" si="3"/>
        <v>0</v>
      </c>
    </row>
    <row r="33" spans="1:13" ht="13.9" customHeight="1" x14ac:dyDescent="0.25">
      <c r="A33" s="1367"/>
      <c r="B33" s="1168"/>
      <c r="C33" s="1063"/>
      <c r="D33" s="1088"/>
      <c r="E33" s="1096"/>
      <c r="F33" s="1089">
        <f t="shared" si="0"/>
        <v>0</v>
      </c>
      <c r="G33" s="1095"/>
      <c r="H33" s="1091"/>
      <c r="I33" s="1088"/>
      <c r="J33" s="1092">
        <f t="shared" si="1"/>
        <v>0</v>
      </c>
      <c r="K33" s="1093">
        <f t="shared" si="2"/>
        <v>0</v>
      </c>
      <c r="L33" s="100"/>
      <c r="M33" s="1094">
        <f t="shared" si="3"/>
        <v>0</v>
      </c>
    </row>
    <row r="34" spans="1:13" ht="13.9" customHeight="1" x14ac:dyDescent="0.25">
      <c r="A34" s="1367"/>
      <c r="B34" s="1168"/>
      <c r="C34" s="1063"/>
      <c r="D34" s="1088"/>
      <c r="E34" s="1096"/>
      <c r="F34" s="1089">
        <f t="shared" si="0"/>
        <v>0</v>
      </c>
      <c r="G34" s="1095"/>
      <c r="H34" s="1091"/>
      <c r="I34" s="1088"/>
      <c r="J34" s="1092">
        <f t="shared" si="1"/>
        <v>0</v>
      </c>
      <c r="K34" s="1093">
        <f t="shared" si="2"/>
        <v>0</v>
      </c>
      <c r="L34" s="100"/>
      <c r="M34" s="1094">
        <f t="shared" si="3"/>
        <v>0</v>
      </c>
    </row>
    <row r="35" spans="1:13" ht="13.9" customHeight="1" x14ac:dyDescent="0.25">
      <c r="A35" s="1367"/>
      <c r="B35" s="475"/>
      <c r="C35" s="1059" t="s">
        <v>313</v>
      </c>
      <c r="D35" s="734">
        <f>SUM(D14:D34)</f>
        <v>0</v>
      </c>
      <c r="E35" s="734">
        <f>SUM(E14:E34)</f>
        <v>0</v>
      </c>
      <c r="F35" s="1089">
        <f t="shared" si="0"/>
        <v>0</v>
      </c>
      <c r="G35" s="1095"/>
      <c r="H35" s="734">
        <f>SUM(H14:H34)</f>
        <v>0</v>
      </c>
      <c r="I35" s="734">
        <f>SUM(I14:I34)</f>
        <v>0</v>
      </c>
      <c r="J35" s="1092">
        <f t="shared" si="1"/>
        <v>0</v>
      </c>
      <c r="K35" s="734">
        <f>SUM(K14:K34)</f>
        <v>0</v>
      </c>
      <c r="L35" s="100"/>
      <c r="M35" s="1094">
        <f t="shared" si="3"/>
        <v>0</v>
      </c>
    </row>
    <row r="36" spans="1:13" ht="15.75" x14ac:dyDescent="0.25">
      <c r="A36" s="347"/>
      <c r="B36" s="346"/>
      <c r="C36" s="347"/>
      <c r="D36" s="348"/>
      <c r="E36" s="349"/>
      <c r="F36" s="349"/>
      <c r="G36" s="349"/>
      <c r="H36" s="348"/>
      <c r="I36" s="349"/>
      <c r="J36" s="349"/>
      <c r="K36" s="100"/>
      <c r="L36" s="100"/>
      <c r="M36" s="100"/>
    </row>
    <row r="37" spans="1:13" ht="15.75" x14ac:dyDescent="0.25">
      <c r="A37" s="347"/>
      <c r="B37" s="346"/>
      <c r="C37" s="347"/>
      <c r="D37" s="991" t="s">
        <v>867</v>
      </c>
      <c r="E37" s="992"/>
      <c r="F37" s="349"/>
      <c r="G37" s="349"/>
      <c r="H37" s="1097">
        <f>I35-D35</f>
        <v>0</v>
      </c>
      <c r="I37" s="992" t="s">
        <v>868</v>
      </c>
      <c r="J37" s="349"/>
      <c r="K37" s="100"/>
      <c r="L37" s="100"/>
      <c r="M37" s="100"/>
    </row>
    <row r="38" spans="1:13" ht="15.75" x14ac:dyDescent="0.25">
      <c r="A38" s="347"/>
      <c r="B38" s="346"/>
      <c r="C38" s="347"/>
      <c r="D38" s="992"/>
      <c r="E38" s="349"/>
      <c r="F38" s="349"/>
      <c r="G38" s="349"/>
      <c r="H38" s="348"/>
      <c r="I38" s="349"/>
      <c r="J38" s="349"/>
      <c r="K38" s="100"/>
      <c r="L38" s="100"/>
      <c r="M38" s="100"/>
    </row>
    <row r="39" spans="1:13" ht="15.75" hidden="1" x14ac:dyDescent="0.25">
      <c r="A39" s="347"/>
      <c r="B39" s="346"/>
      <c r="C39" s="347"/>
      <c r="D39" s="992"/>
      <c r="E39" s="349"/>
      <c r="F39" s="349"/>
      <c r="G39" s="349"/>
      <c r="H39" s="348"/>
      <c r="I39" s="349"/>
      <c r="J39" s="349"/>
      <c r="K39" s="100"/>
      <c r="L39" s="100"/>
      <c r="M39" s="100"/>
    </row>
    <row r="40" spans="1:13" ht="15.75" x14ac:dyDescent="0.25">
      <c r="A40" s="347"/>
      <c r="B40" s="347"/>
      <c r="C40" s="347"/>
      <c r="D40" s="991" t="s">
        <v>869</v>
      </c>
      <c r="E40" s="350"/>
      <c r="F40" s="350"/>
      <c r="G40" s="350"/>
      <c r="H40" s="1097">
        <f>F35-J35</f>
        <v>0</v>
      </c>
      <c r="I40" s="1062" t="s">
        <v>870</v>
      </c>
      <c r="J40" s="347"/>
      <c r="K40" s="100"/>
      <c r="L40" s="100"/>
      <c r="M40" s="100"/>
    </row>
    <row r="41" spans="1:13" ht="15.75" x14ac:dyDescent="0.25">
      <c r="A41" s="347"/>
      <c r="B41" s="347"/>
      <c r="C41" s="347"/>
      <c r="D41" s="1062"/>
      <c r="E41" s="347"/>
      <c r="F41" s="347"/>
      <c r="G41" s="347"/>
      <c r="H41" s="347"/>
      <c r="I41" s="347"/>
      <c r="J41" s="347"/>
      <c r="K41" s="100"/>
      <c r="L41" s="100"/>
      <c r="M41" s="100"/>
    </row>
  </sheetData>
  <sheetProtection sheet="1" objects="1" scenarios="1" formatCells="0" formatColumns="0"/>
  <mergeCells count="2">
    <mergeCell ref="A1:A35"/>
    <mergeCell ref="M10:M13"/>
  </mergeCells>
  <phoneticPr fontId="0" type="noConversion"/>
  <pageMargins left="0.5" right="0.5" top="0" bottom="0" header="0.59" footer="0.5"/>
  <pageSetup paperSize="5" scale="99" orientation="landscape" r:id="rId1"/>
  <headerFooter alignWithMargins="0"/>
  <legacy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rgb="FFFFC000"/>
    <pageSetUpPr fitToPage="1"/>
  </sheetPr>
  <dimension ref="A1:M38"/>
  <sheetViews>
    <sheetView zoomScaleNormal="100" workbookViewId="0">
      <pane xSplit="2" ySplit="10" topLeftCell="C11" activePane="bottomRight" state="frozen"/>
      <selection pane="topRight" activeCell="C1" sqref="C1"/>
      <selection pane="bottomLeft" activeCell="A11" sqref="A11"/>
      <selection pane="bottomRight" activeCell="D2" sqref="D2:F2"/>
    </sheetView>
  </sheetViews>
  <sheetFormatPr defaultColWidth="6.77734375" defaultRowHeight="15" x14ac:dyDescent="0.2"/>
  <cols>
    <col min="1" max="1" width="3" style="58" customWidth="1"/>
    <col min="2" max="2" width="30.33203125" style="52" customWidth="1"/>
    <col min="3" max="4" width="15.77734375" style="52" customWidth="1"/>
    <col min="5" max="9" width="12.77734375" style="52" customWidth="1"/>
    <col min="10" max="10" width="10.77734375" style="52" customWidth="1"/>
    <col min="11" max="12" width="0" style="52" hidden="1" customWidth="1"/>
    <col min="13" max="16384" width="6.77734375" style="52"/>
  </cols>
  <sheetData>
    <row r="1" spans="1:13" s="51" customFormat="1" ht="15.75" x14ac:dyDescent="0.25">
      <c r="A1" s="1370" t="s">
        <v>690</v>
      </c>
      <c r="B1" s="1098"/>
      <c r="C1" s="1098"/>
      <c r="D1" s="1098"/>
      <c r="E1" s="1098"/>
      <c r="F1" s="1098"/>
      <c r="G1" s="1098"/>
      <c r="H1" s="1098"/>
      <c r="I1" s="1098"/>
      <c r="J1" s="1098"/>
      <c r="K1" s="50"/>
      <c r="L1" s="50"/>
      <c r="M1" s="50"/>
    </row>
    <row r="2" spans="1:13" ht="21" x14ac:dyDescent="0.35">
      <c r="A2" s="1371"/>
      <c r="B2" s="1099"/>
      <c r="C2" s="1100"/>
      <c r="D2" s="1372" t="str">
        <f>Coverpage!A51</f>
        <v xml:space="preserve">City/Town/County of _____                                                                          </v>
      </c>
      <c r="E2" s="1372"/>
      <c r="F2" s="1372"/>
      <c r="G2" s="1101"/>
      <c r="H2" s="1101"/>
      <c r="I2" s="1101"/>
      <c r="J2" s="1100"/>
      <c r="K2" s="50"/>
      <c r="L2" s="50"/>
      <c r="M2" s="50"/>
    </row>
    <row r="3" spans="1:13" ht="15.75" x14ac:dyDescent="0.25">
      <c r="A3" s="1371"/>
      <c r="B3" s="1102"/>
      <c r="C3" s="1100"/>
      <c r="D3" s="1373" t="s">
        <v>691</v>
      </c>
      <c r="E3" s="1373"/>
      <c r="F3" s="1373"/>
      <c r="G3" s="1101"/>
      <c r="H3" s="1101"/>
      <c r="I3" s="1101"/>
      <c r="J3" s="1100"/>
      <c r="K3" s="50"/>
      <c r="L3" s="50"/>
      <c r="M3" s="50"/>
    </row>
    <row r="4" spans="1:13" ht="15.75" x14ac:dyDescent="0.25">
      <c r="A4" s="1371"/>
      <c r="B4" s="1103" t="str">
        <f>'Page 55-Non-levy Sched'!H5</f>
        <v>Fiscal Year: 20______-______</v>
      </c>
      <c r="C4" s="1102"/>
      <c r="D4" s="1100"/>
      <c r="E4" s="1100"/>
      <c r="F4" s="1100"/>
      <c r="G4" s="1101"/>
      <c r="H4" s="1101"/>
      <c r="I4" s="1101"/>
      <c r="J4" s="1100"/>
      <c r="K4" s="50"/>
      <c r="L4" s="50"/>
      <c r="M4" s="50"/>
    </row>
    <row r="5" spans="1:13" ht="15.75" x14ac:dyDescent="0.25">
      <c r="A5" s="1371"/>
      <c r="B5" s="1098"/>
      <c r="C5" s="1098"/>
      <c r="D5" s="1098"/>
      <c r="E5" s="1100"/>
      <c r="F5" s="1100"/>
      <c r="G5" s="1101"/>
      <c r="H5" s="1101"/>
      <c r="I5" s="1098"/>
      <c r="J5" s="1100"/>
      <c r="K5" s="50"/>
      <c r="L5" s="50"/>
      <c r="M5" s="50"/>
    </row>
    <row r="6" spans="1:13" ht="16.5" thickBot="1" x14ac:dyDescent="0.3">
      <c r="A6" s="1371"/>
      <c r="B6" s="1100"/>
      <c r="C6" s="1100"/>
      <c r="D6" s="1100"/>
      <c r="E6" s="1098"/>
      <c r="F6" s="1100"/>
      <c r="G6" s="1101"/>
      <c r="H6" s="1101"/>
      <c r="I6" s="1101"/>
      <c r="J6" s="1100"/>
      <c r="K6" s="50"/>
      <c r="L6" s="50"/>
      <c r="M6" s="50"/>
    </row>
    <row r="7" spans="1:13" ht="15.75" x14ac:dyDescent="0.25">
      <c r="A7" s="1371"/>
      <c r="B7" s="1104"/>
      <c r="C7" s="1105"/>
      <c r="D7" s="1106"/>
      <c r="E7" s="1107"/>
      <c r="F7" s="1106"/>
      <c r="G7" s="1107"/>
      <c r="H7" s="1108"/>
      <c r="I7" s="1107"/>
      <c r="J7" s="1109"/>
      <c r="K7" s="50"/>
      <c r="L7" s="50"/>
      <c r="M7" s="50"/>
    </row>
    <row r="8" spans="1:13" ht="15.75" x14ac:dyDescent="0.25">
      <c r="A8" s="1371"/>
      <c r="B8" s="1110"/>
      <c r="C8" s="1111" t="s">
        <v>1127</v>
      </c>
      <c r="D8" s="1112" t="s">
        <v>11</v>
      </c>
      <c r="E8" s="1113"/>
      <c r="F8" s="1113"/>
      <c r="G8" s="1114"/>
      <c r="H8" s="1115"/>
      <c r="I8" s="1114"/>
      <c r="J8" s="1116"/>
      <c r="K8" s="50"/>
      <c r="L8" s="50"/>
      <c r="M8" s="50"/>
    </row>
    <row r="9" spans="1:13" ht="15.75" x14ac:dyDescent="0.25">
      <c r="A9" s="1371"/>
      <c r="B9" s="1117" t="s">
        <v>692</v>
      </c>
      <c r="C9" s="1111" t="s">
        <v>693</v>
      </c>
      <c r="D9" s="1112" t="s">
        <v>694</v>
      </c>
      <c r="E9" s="1112" t="s">
        <v>693</v>
      </c>
      <c r="F9" s="1112" t="s">
        <v>693</v>
      </c>
      <c r="G9" s="1112" t="s">
        <v>693</v>
      </c>
      <c r="H9" s="1112" t="s">
        <v>693</v>
      </c>
      <c r="I9" s="1112" t="s">
        <v>693</v>
      </c>
      <c r="J9" s="1118" t="s">
        <v>693</v>
      </c>
      <c r="K9" s="50"/>
      <c r="L9" s="50"/>
      <c r="M9" s="50"/>
    </row>
    <row r="10" spans="1:13" ht="16.5" thickBot="1" x14ac:dyDescent="0.3">
      <c r="A10" s="1371"/>
      <c r="B10" s="1119"/>
      <c r="C10" s="1120" t="s">
        <v>695</v>
      </c>
      <c r="D10" s="1121" t="s">
        <v>695</v>
      </c>
      <c r="E10" s="1121" t="s">
        <v>695</v>
      </c>
      <c r="F10" s="1121" t="s">
        <v>695</v>
      </c>
      <c r="G10" s="1121" t="s">
        <v>695</v>
      </c>
      <c r="H10" s="1121" t="s">
        <v>695</v>
      </c>
      <c r="I10" s="1121" t="s">
        <v>695</v>
      </c>
      <c r="J10" s="1122" t="s">
        <v>695</v>
      </c>
      <c r="K10" s="50"/>
      <c r="L10" s="50"/>
      <c r="M10" s="50"/>
    </row>
    <row r="11" spans="1:13" ht="15.75" x14ac:dyDescent="0.25">
      <c r="A11" s="1371"/>
      <c r="B11" s="1181" t="s">
        <v>1082</v>
      </c>
      <c r="C11" s="1182"/>
      <c r="D11" s="1183"/>
      <c r="E11" s="1184"/>
      <c r="F11" s="1185"/>
      <c r="G11" s="1184"/>
      <c r="H11" s="1184"/>
      <c r="I11" s="1186"/>
      <c r="J11" s="1187"/>
      <c r="K11" s="50"/>
      <c r="L11" s="50"/>
      <c r="M11" s="50"/>
    </row>
    <row r="12" spans="1:13" ht="15.75" x14ac:dyDescent="0.25">
      <c r="A12" s="1371"/>
      <c r="B12" s="1188" t="s">
        <v>1093</v>
      </c>
      <c r="C12" s="1189"/>
      <c r="D12" s="1185"/>
      <c r="E12" s="1184"/>
      <c r="F12" s="1185"/>
      <c r="G12" s="1184"/>
      <c r="H12" s="1184"/>
      <c r="I12" s="1186"/>
      <c r="J12" s="1187"/>
      <c r="K12" s="50"/>
      <c r="L12" s="50"/>
      <c r="M12" s="50"/>
    </row>
    <row r="13" spans="1:13" ht="15.75" x14ac:dyDescent="0.25">
      <c r="A13" s="1371"/>
      <c r="B13" s="1188" t="s">
        <v>1094</v>
      </c>
      <c r="C13" s="1189"/>
      <c r="D13" s="1185"/>
      <c r="E13" s="1184"/>
      <c r="F13" s="1185"/>
      <c r="G13" s="1184"/>
      <c r="H13" s="1184"/>
      <c r="I13" s="1186"/>
      <c r="J13" s="1187"/>
      <c r="K13" s="50"/>
      <c r="L13" s="50"/>
      <c r="M13" s="50"/>
    </row>
    <row r="14" spans="1:13" ht="15.75" x14ac:dyDescent="0.25">
      <c r="A14" s="1371"/>
      <c r="B14" s="1188" t="s">
        <v>1095</v>
      </c>
      <c r="C14" s="1190"/>
      <c r="D14" s="1191"/>
      <c r="E14" s="1184"/>
      <c r="F14" s="1185"/>
      <c r="G14" s="1184"/>
      <c r="H14" s="1184"/>
      <c r="I14" s="1186"/>
      <c r="J14" s="1187"/>
      <c r="K14" s="50"/>
      <c r="L14" s="50"/>
      <c r="M14" s="50"/>
    </row>
    <row r="15" spans="1:13" ht="15.75" x14ac:dyDescent="0.25">
      <c r="A15" s="1371"/>
      <c r="B15" s="1188" t="s">
        <v>1096</v>
      </c>
      <c r="C15" s="1190"/>
      <c r="D15" s="1191"/>
      <c r="E15" s="1184"/>
      <c r="F15" s="1185"/>
      <c r="G15" s="1184"/>
      <c r="H15" s="1184"/>
      <c r="I15" s="1186"/>
      <c r="J15" s="1187"/>
      <c r="K15" s="50"/>
      <c r="L15" s="50"/>
      <c r="M15" s="50"/>
    </row>
    <row r="16" spans="1:13" ht="15" customHeight="1" x14ac:dyDescent="0.25">
      <c r="A16" s="1371"/>
      <c r="B16" s="1188" t="s">
        <v>1097</v>
      </c>
      <c r="C16" s="1190"/>
      <c r="D16" s="1191"/>
      <c r="E16" s="1184"/>
      <c r="F16" s="1185"/>
      <c r="G16" s="1184"/>
      <c r="H16" s="1184"/>
      <c r="I16" s="1186"/>
      <c r="J16" s="1187"/>
      <c r="K16" s="50"/>
      <c r="L16" s="50"/>
      <c r="M16" s="50"/>
    </row>
    <row r="17" spans="1:13" ht="12.75" customHeight="1" x14ac:dyDescent="0.25">
      <c r="A17" s="1371"/>
      <c r="B17" s="1188"/>
      <c r="C17" s="1190"/>
      <c r="D17" s="1191"/>
      <c r="E17" s="1184"/>
      <c r="F17" s="1184"/>
      <c r="G17" s="1184"/>
      <c r="H17" s="1184"/>
      <c r="I17" s="1186"/>
      <c r="J17" s="1187"/>
      <c r="K17" s="50"/>
      <c r="L17" s="50"/>
      <c r="M17" s="50"/>
    </row>
    <row r="18" spans="1:13" ht="15.75" x14ac:dyDescent="0.25">
      <c r="A18" s="1371"/>
      <c r="B18" s="1188"/>
      <c r="C18" s="1190"/>
      <c r="D18" s="1191"/>
      <c r="E18" s="1184"/>
      <c r="F18" s="1185"/>
      <c r="G18" s="1184"/>
      <c r="H18" s="1184"/>
      <c r="I18" s="1186"/>
      <c r="J18" s="1187"/>
      <c r="K18" s="50"/>
      <c r="L18" s="50"/>
      <c r="M18" s="50"/>
    </row>
    <row r="19" spans="1:13" ht="15.75" x14ac:dyDescent="0.25">
      <c r="A19" s="1371"/>
      <c r="B19" s="1188"/>
      <c r="C19" s="1190"/>
      <c r="D19" s="1191"/>
      <c r="E19" s="1184"/>
      <c r="F19" s="1185"/>
      <c r="G19" s="1184"/>
      <c r="H19" s="1184"/>
      <c r="I19" s="1186"/>
      <c r="J19" s="1187"/>
      <c r="K19" s="50"/>
      <c r="L19" s="50"/>
      <c r="M19" s="50"/>
    </row>
    <row r="20" spans="1:13" ht="18" customHeight="1" x14ac:dyDescent="0.25">
      <c r="A20" s="1371"/>
      <c r="B20" s="1188"/>
      <c r="C20" s="1190"/>
      <c r="D20" s="1191"/>
      <c r="E20" s="1184"/>
      <c r="F20" s="1185"/>
      <c r="G20" s="1184"/>
      <c r="H20" s="1184"/>
      <c r="I20" s="1186"/>
      <c r="J20" s="1187"/>
      <c r="K20" s="50"/>
      <c r="L20" s="50"/>
      <c r="M20" s="50"/>
    </row>
    <row r="21" spans="1:13" ht="15.75" x14ac:dyDescent="0.25">
      <c r="A21" s="1371"/>
      <c r="B21" s="1192"/>
      <c r="C21" s="1190"/>
      <c r="D21" s="1191"/>
      <c r="E21" s="1184"/>
      <c r="F21" s="1191"/>
      <c r="G21" s="1191"/>
      <c r="H21" s="1184"/>
      <c r="I21" s="1186"/>
      <c r="J21" s="1187"/>
      <c r="K21" s="50"/>
      <c r="L21" s="50"/>
      <c r="M21" s="50"/>
    </row>
    <row r="22" spans="1:13" ht="15.75" x14ac:dyDescent="0.25">
      <c r="A22" s="1371"/>
      <c r="B22" s="1188"/>
      <c r="C22" s="1190"/>
      <c r="D22" s="1191"/>
      <c r="E22" s="1184"/>
      <c r="F22" s="1185"/>
      <c r="G22" s="1184"/>
      <c r="H22" s="1184"/>
      <c r="I22" s="1186"/>
      <c r="J22" s="1187"/>
      <c r="K22" s="50"/>
      <c r="L22" s="50"/>
      <c r="M22" s="50"/>
    </row>
    <row r="23" spans="1:13" ht="15.75" x14ac:dyDescent="0.25">
      <c r="A23" s="1371"/>
      <c r="B23" s="1192"/>
      <c r="C23" s="1190"/>
      <c r="D23" s="1191"/>
      <c r="E23" s="1184"/>
      <c r="F23" s="1185"/>
      <c r="G23" s="1184"/>
      <c r="H23" s="1184"/>
      <c r="I23" s="1186"/>
      <c r="J23" s="1187"/>
      <c r="K23" s="50"/>
      <c r="L23" s="50"/>
      <c r="M23" s="50"/>
    </row>
    <row r="24" spans="1:13" ht="15.75" x14ac:dyDescent="0.25">
      <c r="A24" s="1371"/>
      <c r="B24" s="1193"/>
      <c r="C24" s="1182"/>
      <c r="D24" s="1191"/>
      <c r="E24" s="1184"/>
      <c r="F24" s="1185"/>
      <c r="G24" s="1184"/>
      <c r="H24" s="1184"/>
      <c r="I24" s="1186"/>
      <c r="J24" s="1187"/>
      <c r="K24" s="50"/>
      <c r="L24" s="50"/>
      <c r="M24" s="50"/>
    </row>
    <row r="25" spans="1:13" ht="15.75" x14ac:dyDescent="0.25">
      <c r="A25" s="1371"/>
      <c r="B25" s="1193"/>
      <c r="C25" s="1182"/>
      <c r="D25" s="1191"/>
      <c r="E25" s="1184"/>
      <c r="F25" s="1185"/>
      <c r="G25" s="1184"/>
      <c r="H25" s="1184"/>
      <c r="I25" s="1186"/>
      <c r="J25" s="1187"/>
      <c r="K25" s="50"/>
      <c r="L25" s="50"/>
      <c r="M25" s="50"/>
    </row>
    <row r="26" spans="1:13" ht="16.5" thickBot="1" x14ac:dyDescent="0.3">
      <c r="A26" s="1371"/>
      <c r="B26" s="1132" t="s">
        <v>696</v>
      </c>
      <c r="C26" s="1133">
        <f t="shared" ref="C26:J26" si="0">SUM(C11:C25)</f>
        <v>0</v>
      </c>
      <c r="D26" s="1134">
        <f t="shared" si="0"/>
        <v>0</v>
      </c>
      <c r="E26" s="1134">
        <f t="shared" si="0"/>
        <v>0</v>
      </c>
      <c r="F26" s="1134">
        <f t="shared" si="0"/>
        <v>0</v>
      </c>
      <c r="G26" s="1134">
        <f t="shared" si="0"/>
        <v>0</v>
      </c>
      <c r="H26" s="1134">
        <f t="shared" si="0"/>
        <v>0</v>
      </c>
      <c r="I26" s="1134">
        <f t="shared" si="0"/>
        <v>0</v>
      </c>
      <c r="J26" s="1135">
        <f t="shared" si="0"/>
        <v>0</v>
      </c>
      <c r="K26" s="50"/>
      <c r="L26" s="50"/>
      <c r="M26" s="50"/>
    </row>
    <row r="27" spans="1:13" ht="16.5" thickTop="1" x14ac:dyDescent="0.25">
      <c r="A27" s="1371"/>
      <c r="B27" s="1123"/>
      <c r="C27" s="1124"/>
      <c r="D27" s="1130"/>
      <c r="E27" s="1125"/>
      <c r="F27" s="1126"/>
      <c r="G27" s="1125"/>
      <c r="H27" s="1125"/>
      <c r="I27" s="1127"/>
      <c r="J27" s="1128"/>
      <c r="K27" s="50"/>
      <c r="L27" s="50"/>
      <c r="M27" s="50"/>
    </row>
    <row r="28" spans="1:13" ht="15.75" x14ac:dyDescent="0.25">
      <c r="A28" s="1371"/>
      <c r="B28" s="1131"/>
      <c r="C28" s="1124"/>
      <c r="D28" s="1130"/>
      <c r="E28" s="1125"/>
      <c r="F28" s="1126"/>
      <c r="G28" s="1125"/>
      <c r="H28" s="1125"/>
      <c r="I28" s="1127"/>
      <c r="J28" s="1128"/>
      <c r="K28" s="50"/>
      <c r="L28" s="50"/>
      <c r="M28" s="50"/>
    </row>
    <row r="29" spans="1:13" ht="15.75" x14ac:dyDescent="0.25">
      <c r="A29" s="1371"/>
      <c r="B29" s="1131"/>
      <c r="C29" s="1124"/>
      <c r="D29" s="1130"/>
      <c r="E29" s="1125"/>
      <c r="F29" s="1130"/>
      <c r="G29" s="1130"/>
      <c r="H29" s="1125"/>
      <c r="I29" s="1127"/>
      <c r="J29" s="1128"/>
      <c r="K29" s="50"/>
      <c r="L29" s="50"/>
      <c r="M29" s="50"/>
    </row>
    <row r="30" spans="1:13" ht="15.75" x14ac:dyDescent="0.25">
      <c r="A30" s="1371"/>
      <c r="B30" s="1131"/>
      <c r="C30" s="1124"/>
      <c r="D30" s="1130"/>
      <c r="E30" s="1125"/>
      <c r="F30" s="1129"/>
      <c r="G30" s="1136"/>
      <c r="H30" s="1125"/>
      <c r="I30" s="1127"/>
      <c r="J30" s="1128"/>
      <c r="K30" s="50"/>
      <c r="L30" s="50"/>
      <c r="M30" s="50"/>
    </row>
    <row r="31" spans="1:13" ht="15.75" x14ac:dyDescent="0.25">
      <c r="A31" s="1371"/>
      <c r="B31" s="1123"/>
      <c r="C31" s="1124"/>
      <c r="D31" s="1129"/>
      <c r="E31" s="1125"/>
      <c r="F31" s="1137"/>
      <c r="G31" s="1138"/>
      <c r="H31" s="1125"/>
      <c r="I31" s="1127"/>
      <c r="J31" s="1128"/>
      <c r="K31" s="50"/>
      <c r="L31" s="50"/>
      <c r="M31" s="50"/>
    </row>
    <row r="32" spans="1:13" ht="16.5" thickBot="1" x14ac:dyDescent="0.3">
      <c r="A32" s="1098"/>
      <c r="B32" s="1139"/>
      <c r="C32" s="1140"/>
      <c r="D32" s="1141"/>
      <c r="E32" s="1142"/>
      <c r="F32" s="1141"/>
      <c r="G32" s="1142"/>
      <c r="H32" s="1142"/>
      <c r="I32" s="1143"/>
      <c r="J32" s="1142"/>
      <c r="K32" s="50"/>
      <c r="L32" s="50"/>
      <c r="M32" s="50"/>
    </row>
    <row r="33" spans="1:10" x14ac:dyDescent="0.2">
      <c r="A33" s="54"/>
      <c r="B33" s="59"/>
      <c r="C33" s="54"/>
      <c r="D33" s="55"/>
      <c r="E33" s="56"/>
      <c r="F33" s="55"/>
      <c r="G33" s="56"/>
      <c r="H33" s="56"/>
      <c r="I33" s="56"/>
      <c r="J33" s="56"/>
    </row>
    <row r="34" spans="1:10" x14ac:dyDescent="0.2">
      <c r="A34" s="54"/>
      <c r="B34" s="1217" t="s">
        <v>1126</v>
      </c>
      <c r="C34" s="54"/>
      <c r="D34" s="55"/>
      <c r="E34" s="56"/>
      <c r="F34" s="55"/>
      <c r="G34" s="56"/>
      <c r="H34" s="56"/>
      <c r="I34" s="56"/>
      <c r="J34" s="56"/>
    </row>
    <row r="35" spans="1:10" x14ac:dyDescent="0.2">
      <c r="A35" s="54"/>
      <c r="B35" s="53"/>
      <c r="C35" s="54"/>
      <c r="D35" s="55"/>
      <c r="E35" s="56"/>
      <c r="F35" s="55"/>
      <c r="G35" s="56"/>
      <c r="H35" s="56"/>
      <c r="I35" s="56"/>
      <c r="J35" s="56"/>
    </row>
    <row r="36" spans="1:10" x14ac:dyDescent="0.2">
      <c r="A36" s="54"/>
      <c r="B36" s="53"/>
      <c r="C36" s="54"/>
      <c r="D36" s="55"/>
      <c r="E36" s="56"/>
      <c r="F36" s="55"/>
      <c r="G36" s="56"/>
      <c r="H36" s="56"/>
      <c r="I36" s="56"/>
      <c r="J36" s="56"/>
    </row>
    <row r="37" spans="1:10" x14ac:dyDescent="0.2">
      <c r="A37" s="54"/>
      <c r="B37" s="54"/>
      <c r="C37" s="54"/>
      <c r="D37" s="55"/>
      <c r="E37" s="57"/>
      <c r="F37" s="55"/>
      <c r="G37" s="57"/>
      <c r="H37" s="57"/>
      <c r="I37" s="57"/>
      <c r="J37" s="57"/>
    </row>
    <row r="38" spans="1:10" x14ac:dyDescent="0.2">
      <c r="A38" s="54"/>
      <c r="B38" s="54"/>
      <c r="C38" s="54"/>
      <c r="D38" s="54"/>
      <c r="E38" s="54"/>
      <c r="F38" s="54"/>
      <c r="G38" s="54"/>
      <c r="H38" s="54"/>
      <c r="I38" s="54"/>
      <c r="J38" s="54"/>
    </row>
  </sheetData>
  <mergeCells count="3">
    <mergeCell ref="A1:A31"/>
    <mergeCell ref="D2:F2"/>
    <mergeCell ref="D3:F3"/>
  </mergeCells>
  <phoneticPr fontId="0" type="noConversion"/>
  <hyperlinks>
    <hyperlink ref="B34" r:id="rId1" xr:uid="{727E85D8-854A-49E1-B63E-4E527046E0F3}"/>
  </hyperlinks>
  <pageMargins left="0.5" right="0.5" top="0" bottom="0" header="0.5" footer="0.5"/>
  <pageSetup paperSize="5" scale="95" orientation="landscape" r:id="rId2"/>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B84"/>
  <sheetViews>
    <sheetView workbookViewId="0">
      <selection activeCell="E5" sqref="E5"/>
    </sheetView>
  </sheetViews>
  <sheetFormatPr defaultRowHeight="15" x14ac:dyDescent="0.2"/>
  <cols>
    <col min="1" max="1" width="18.44140625" customWidth="1"/>
    <col min="2" max="2" width="57.5546875" customWidth="1"/>
  </cols>
  <sheetData>
    <row r="1" spans="1:2" ht="15.75" x14ac:dyDescent="0.25">
      <c r="A1" s="90" t="s">
        <v>889</v>
      </c>
    </row>
    <row r="2" spans="1:2" ht="15.75" x14ac:dyDescent="0.25">
      <c r="A2" s="90"/>
    </row>
    <row r="3" spans="1:2" ht="15.75" x14ac:dyDescent="0.25">
      <c r="A3" s="90" t="s">
        <v>1152</v>
      </c>
    </row>
    <row r="4" spans="1:2" x14ac:dyDescent="0.2">
      <c r="A4" s="44" t="s">
        <v>902</v>
      </c>
      <c r="B4" t="s">
        <v>1156</v>
      </c>
    </row>
    <row r="5" spans="1:2" x14ac:dyDescent="0.2">
      <c r="A5" s="44" t="s">
        <v>1083</v>
      </c>
      <c r="B5" s="44" t="s">
        <v>1157</v>
      </c>
    </row>
    <row r="6" spans="1:2" ht="15.75" x14ac:dyDescent="0.25">
      <c r="A6" s="90"/>
    </row>
    <row r="7" spans="1:2" ht="15.75" x14ac:dyDescent="0.25">
      <c r="A7" s="90" t="s">
        <v>1152</v>
      </c>
    </row>
    <row r="8" spans="1:2" x14ac:dyDescent="0.2">
      <c r="A8" s="44" t="s">
        <v>1083</v>
      </c>
      <c r="B8" s="44" t="s">
        <v>1153</v>
      </c>
    </row>
    <row r="9" spans="1:2" ht="15.75" x14ac:dyDescent="0.25">
      <c r="A9" s="90" t="s">
        <v>1107</v>
      </c>
      <c r="B9" s="44" t="s">
        <v>1084</v>
      </c>
    </row>
    <row r="10" spans="1:2" ht="15.75" x14ac:dyDescent="0.25">
      <c r="A10" s="90"/>
      <c r="B10" s="44"/>
    </row>
    <row r="11" spans="1:2" ht="15.75" x14ac:dyDescent="0.25">
      <c r="A11" s="90" t="s">
        <v>1145</v>
      </c>
    </row>
    <row r="12" spans="1:2" x14ac:dyDescent="0.2">
      <c r="A12" s="44" t="s">
        <v>1146</v>
      </c>
      <c r="B12" s="44" t="s">
        <v>1147</v>
      </c>
    </row>
    <row r="13" spans="1:2" x14ac:dyDescent="0.2">
      <c r="A13" s="44" t="s">
        <v>1148</v>
      </c>
      <c r="B13" s="44" t="s">
        <v>1149</v>
      </c>
    </row>
    <row r="14" spans="1:2" ht="30" x14ac:dyDescent="0.2">
      <c r="A14" s="44" t="s">
        <v>955</v>
      </c>
      <c r="B14" s="1218" t="s">
        <v>1150</v>
      </c>
    </row>
    <row r="15" spans="1:2" ht="15.75" x14ac:dyDescent="0.25">
      <c r="A15" s="90"/>
    </row>
    <row r="16" spans="1:2" ht="15.75" x14ac:dyDescent="0.25">
      <c r="A16" s="90" t="s">
        <v>1128</v>
      </c>
    </row>
    <row r="17" spans="1:2" x14ac:dyDescent="0.2">
      <c r="A17" s="44" t="s">
        <v>1083</v>
      </c>
      <c r="B17" s="44" t="s">
        <v>1131</v>
      </c>
    </row>
    <row r="18" spans="1:2" ht="15.75" x14ac:dyDescent="0.25">
      <c r="A18" s="90" t="s">
        <v>1107</v>
      </c>
      <c r="B18" s="44" t="s">
        <v>1084</v>
      </c>
    </row>
    <row r="19" spans="1:2" ht="30" x14ac:dyDescent="0.2">
      <c r="A19" s="44" t="s">
        <v>1129</v>
      </c>
      <c r="B19" s="1218" t="s">
        <v>1133</v>
      </c>
    </row>
    <row r="20" spans="1:2" x14ac:dyDescent="0.2">
      <c r="A20" s="44" t="s">
        <v>1132</v>
      </c>
      <c r="B20" s="44" t="s">
        <v>1130</v>
      </c>
    </row>
    <row r="21" spans="1:2" x14ac:dyDescent="0.2">
      <c r="A21" s="44" t="s">
        <v>1134</v>
      </c>
      <c r="B21" s="44" t="s">
        <v>1135</v>
      </c>
    </row>
    <row r="22" spans="1:2" ht="15.75" x14ac:dyDescent="0.25">
      <c r="A22" s="90"/>
    </row>
    <row r="23" spans="1:2" ht="15.75" x14ac:dyDescent="0.25">
      <c r="A23" s="90" t="s">
        <v>1105</v>
      </c>
    </row>
    <row r="24" spans="1:2" x14ac:dyDescent="0.2">
      <c r="A24" s="44" t="s">
        <v>1083</v>
      </c>
      <c r="B24" s="44" t="s">
        <v>1106</v>
      </c>
    </row>
    <row r="25" spans="1:2" ht="15.75" x14ac:dyDescent="0.25">
      <c r="A25" s="90" t="s">
        <v>1107</v>
      </c>
      <c r="B25" s="44" t="s">
        <v>1084</v>
      </c>
    </row>
    <row r="26" spans="1:2" x14ac:dyDescent="0.2">
      <c r="A26" s="44" t="s">
        <v>1108</v>
      </c>
      <c r="B26" s="44" t="s">
        <v>1109</v>
      </c>
    </row>
    <row r="27" spans="1:2" x14ac:dyDescent="0.2">
      <c r="A27" s="44" t="s">
        <v>958</v>
      </c>
      <c r="B27" s="44" t="s">
        <v>1122</v>
      </c>
    </row>
    <row r="28" spans="1:2" x14ac:dyDescent="0.2">
      <c r="A28" s="44"/>
      <c r="B28" s="44"/>
    </row>
    <row r="29" spans="1:2" ht="15.75" x14ac:dyDescent="0.25">
      <c r="A29" s="90"/>
    </row>
    <row r="30" spans="1:2" ht="15.75" x14ac:dyDescent="0.25">
      <c r="A30" s="90" t="s">
        <v>1079</v>
      </c>
    </row>
    <row r="31" spans="1:2" x14ac:dyDescent="0.2">
      <c r="A31" s="44" t="s">
        <v>908</v>
      </c>
      <c r="B31" s="44" t="s">
        <v>1081</v>
      </c>
    </row>
    <row r="32" spans="1:2" x14ac:dyDescent="0.2">
      <c r="A32" s="44"/>
      <c r="B32" s="44" t="s">
        <v>1091</v>
      </c>
    </row>
    <row r="33" spans="1:2" x14ac:dyDescent="0.2">
      <c r="A33" s="44" t="s">
        <v>957</v>
      </c>
      <c r="B33" s="44" t="s">
        <v>1080</v>
      </c>
    </row>
    <row r="34" spans="1:2" x14ac:dyDescent="0.2">
      <c r="A34" s="44" t="s">
        <v>1083</v>
      </c>
      <c r="B34" s="44" t="s">
        <v>1085</v>
      </c>
    </row>
    <row r="35" spans="1:2" ht="15.75" x14ac:dyDescent="0.25">
      <c r="A35" s="90" t="s">
        <v>1086</v>
      </c>
      <c r="B35" s="44" t="s">
        <v>1084</v>
      </c>
    </row>
    <row r="36" spans="1:2" x14ac:dyDescent="0.2">
      <c r="A36" s="44" t="s">
        <v>958</v>
      </c>
      <c r="B36" s="44" t="s">
        <v>1090</v>
      </c>
    </row>
    <row r="37" spans="1:2" ht="15.75" x14ac:dyDescent="0.25">
      <c r="A37" s="90"/>
    </row>
    <row r="38" spans="1:2" ht="15.75" x14ac:dyDescent="0.25">
      <c r="A38" s="90"/>
    </row>
    <row r="39" spans="1:2" ht="15.75" x14ac:dyDescent="0.25">
      <c r="A39" s="90"/>
    </row>
    <row r="40" spans="1:2" ht="15.75" x14ac:dyDescent="0.25">
      <c r="A40" s="90" t="s">
        <v>1059</v>
      </c>
    </row>
    <row r="41" spans="1:2" x14ac:dyDescent="0.2">
      <c r="A41" s="44" t="s">
        <v>907</v>
      </c>
      <c r="B41" s="44" t="s">
        <v>1060</v>
      </c>
    </row>
    <row r="42" spans="1:2" ht="15" customHeight="1" x14ac:dyDescent="0.25">
      <c r="A42" s="90"/>
      <c r="B42" s="44" t="s">
        <v>1062</v>
      </c>
    </row>
    <row r="43" spans="1:2" ht="15" customHeight="1" x14ac:dyDescent="0.25">
      <c r="A43" s="90"/>
      <c r="B43" s="44" t="s">
        <v>1061</v>
      </c>
    </row>
    <row r="44" spans="1:2" ht="15.75" x14ac:dyDescent="0.25">
      <c r="A44" s="90"/>
    </row>
    <row r="45" spans="1:2" ht="15.75" x14ac:dyDescent="0.25">
      <c r="A45" s="90" t="s">
        <v>1052</v>
      </c>
    </row>
    <row r="46" spans="1:2" x14ac:dyDescent="0.2">
      <c r="A46" s="44" t="s">
        <v>955</v>
      </c>
      <c r="B46" s="44" t="s">
        <v>956</v>
      </c>
    </row>
    <row r="47" spans="1:2" x14ac:dyDescent="0.2">
      <c r="A47" s="44" t="s">
        <v>957</v>
      </c>
      <c r="B47" s="44" t="s">
        <v>1051</v>
      </c>
    </row>
    <row r="48" spans="1:2" x14ac:dyDescent="0.2">
      <c r="A48" s="44" t="s">
        <v>961</v>
      </c>
      <c r="B48" s="44" t="s">
        <v>962</v>
      </c>
    </row>
    <row r="49" spans="1:2" x14ac:dyDescent="0.2">
      <c r="A49" s="44" t="s">
        <v>907</v>
      </c>
      <c r="B49" s="44" t="s">
        <v>960</v>
      </c>
    </row>
    <row r="50" spans="1:2" x14ac:dyDescent="0.2">
      <c r="A50" s="44" t="s">
        <v>958</v>
      </c>
      <c r="B50" s="44" t="s">
        <v>959</v>
      </c>
    </row>
    <row r="51" spans="1:2" x14ac:dyDescent="0.2">
      <c r="A51" s="44" t="s">
        <v>963</v>
      </c>
      <c r="B51" s="44" t="s">
        <v>964</v>
      </c>
    </row>
    <row r="52" spans="1:2" x14ac:dyDescent="0.2">
      <c r="A52" s="44"/>
      <c r="B52" s="44" t="s">
        <v>965</v>
      </c>
    </row>
    <row r="53" spans="1:2" x14ac:dyDescent="0.2">
      <c r="A53" s="44" t="s">
        <v>966</v>
      </c>
      <c r="B53" s="44" t="s">
        <v>967</v>
      </c>
    </row>
    <row r="54" spans="1:2" x14ac:dyDescent="0.2">
      <c r="A54" s="44" t="s">
        <v>968</v>
      </c>
      <c r="B54" s="44" t="s">
        <v>967</v>
      </c>
    </row>
    <row r="55" spans="1:2" x14ac:dyDescent="0.2">
      <c r="A55" s="44" t="s">
        <v>1050</v>
      </c>
      <c r="B55" s="44" t="s">
        <v>1049</v>
      </c>
    </row>
    <row r="57" spans="1:2" ht="15.75" x14ac:dyDescent="0.25">
      <c r="A57" s="90" t="s">
        <v>903</v>
      </c>
    </row>
    <row r="58" spans="1:2" x14ac:dyDescent="0.2">
      <c r="A58" t="s">
        <v>890</v>
      </c>
      <c r="B58" t="s">
        <v>891</v>
      </c>
    </row>
    <row r="59" spans="1:2" x14ac:dyDescent="0.2">
      <c r="B59" t="s">
        <v>892</v>
      </c>
    </row>
    <row r="60" spans="1:2" x14ac:dyDescent="0.2">
      <c r="B60" t="s">
        <v>893</v>
      </c>
    </row>
    <row r="61" spans="1:2" x14ac:dyDescent="0.2">
      <c r="B61" t="s">
        <v>894</v>
      </c>
    </row>
    <row r="62" spans="1:2" x14ac:dyDescent="0.2">
      <c r="B62" t="s">
        <v>895</v>
      </c>
    </row>
    <row r="64" spans="1:2" x14ac:dyDescent="0.2">
      <c r="A64" t="s">
        <v>896</v>
      </c>
      <c r="B64" t="s">
        <v>897</v>
      </c>
    </row>
    <row r="65" spans="1:2" x14ac:dyDescent="0.2">
      <c r="B65" t="s">
        <v>898</v>
      </c>
    </row>
    <row r="66" spans="1:2" x14ac:dyDescent="0.2">
      <c r="B66" t="s">
        <v>899</v>
      </c>
    </row>
    <row r="69" spans="1:2" x14ac:dyDescent="0.2">
      <c r="A69" t="s">
        <v>900</v>
      </c>
      <c r="B69" t="s">
        <v>901</v>
      </c>
    </row>
    <row r="71" spans="1:2" x14ac:dyDescent="0.2">
      <c r="A71" s="44" t="s">
        <v>902</v>
      </c>
      <c r="B71" s="44" t="s">
        <v>904</v>
      </c>
    </row>
    <row r="72" spans="1:2" x14ac:dyDescent="0.2">
      <c r="B72" s="44" t="s">
        <v>905</v>
      </c>
    </row>
    <row r="74" spans="1:2" ht="15.75" x14ac:dyDescent="0.25">
      <c r="A74" s="90" t="s">
        <v>906</v>
      </c>
    </row>
    <row r="75" spans="1:2" x14ac:dyDescent="0.2">
      <c r="A75" s="44" t="s">
        <v>907</v>
      </c>
      <c r="B75" s="44" t="s">
        <v>910</v>
      </c>
    </row>
    <row r="76" spans="1:2" x14ac:dyDescent="0.2">
      <c r="A76" s="44" t="s">
        <v>908</v>
      </c>
      <c r="B76" s="44" t="s">
        <v>909</v>
      </c>
    </row>
    <row r="79" spans="1:2" ht="15.75" x14ac:dyDescent="0.25">
      <c r="A79" s="90" t="s">
        <v>911</v>
      </c>
    </row>
    <row r="80" spans="1:2" x14ac:dyDescent="0.2">
      <c r="A80" s="44" t="s">
        <v>908</v>
      </c>
      <c r="B80" s="44" t="s">
        <v>919</v>
      </c>
    </row>
    <row r="81" spans="1:2" x14ac:dyDescent="0.2">
      <c r="B81" s="44" t="s">
        <v>912</v>
      </c>
    </row>
    <row r="82" spans="1:2" x14ac:dyDescent="0.2">
      <c r="A82" s="44" t="s">
        <v>918</v>
      </c>
      <c r="B82" s="44" t="s">
        <v>913</v>
      </c>
    </row>
    <row r="83" spans="1:2" x14ac:dyDescent="0.2">
      <c r="A83" s="44" t="s">
        <v>916</v>
      </c>
      <c r="B83" s="44" t="s">
        <v>917</v>
      </c>
    </row>
    <row r="84" spans="1:2" x14ac:dyDescent="0.2">
      <c r="A84" s="44" t="s">
        <v>914</v>
      </c>
      <c r="B84" s="44" t="s">
        <v>915</v>
      </c>
    </row>
  </sheetData>
  <sheetProtection algorithmName="SHA-512" hashValue="1BYpTrLfBIB2nns3qyc7Br6YFkWiO3so0LScXf8KwUyEG7Xf8Llyu0JVqLKcQqib7SIxiJJPji+shWA7yz7nAQ==" saltValue="Dis8Hn7TvrIUbW2N++q1cQ==" spinCount="100000" sheet="1" objects="1" scenarios="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D62"/>
  <sheetViews>
    <sheetView showGridLines="0" workbookViewId="0">
      <selection activeCell="A36" sqref="A36:D36"/>
    </sheetView>
  </sheetViews>
  <sheetFormatPr defaultRowHeight="15" x14ac:dyDescent="0.2"/>
  <cols>
    <col min="1" max="1" width="53.109375" customWidth="1"/>
    <col min="4" max="4" width="12.77734375" customWidth="1"/>
  </cols>
  <sheetData>
    <row r="1" spans="1:4" x14ac:dyDescent="0.2">
      <c r="A1" s="1268"/>
      <c r="B1" s="1268"/>
      <c r="C1" s="1268"/>
      <c r="D1" s="1268"/>
    </row>
    <row r="2" spans="1:4" x14ac:dyDescent="0.2">
      <c r="A2" s="46"/>
    </row>
    <row r="3" spans="1:4" x14ac:dyDescent="0.2">
      <c r="A3" s="46"/>
    </row>
    <row r="4" spans="1:4" ht="11.45" customHeight="1" x14ac:dyDescent="0.2">
      <c r="A4" s="46"/>
    </row>
    <row r="5" spans="1:4" hidden="1" x14ac:dyDescent="0.2">
      <c r="A5" s="46"/>
    </row>
    <row r="6" spans="1:4" ht="30" customHeight="1" x14ac:dyDescent="0.35">
      <c r="A6" s="1276" t="s">
        <v>712</v>
      </c>
      <c r="B6" s="1276"/>
      <c r="C6" s="1276"/>
      <c r="D6" s="1276"/>
    </row>
    <row r="7" spans="1:4" ht="15.75" x14ac:dyDescent="0.25">
      <c r="A7" s="100"/>
      <c r="B7" s="100"/>
      <c r="C7" s="100"/>
      <c r="D7" s="100"/>
    </row>
    <row r="8" spans="1:4" ht="15.75" x14ac:dyDescent="0.25">
      <c r="A8" s="100"/>
      <c r="B8" s="100"/>
      <c r="C8" s="100"/>
      <c r="D8" s="100"/>
    </row>
    <row r="9" spans="1:4" ht="20.45" customHeight="1" x14ac:dyDescent="0.25">
      <c r="A9" s="1277" t="s">
        <v>1022</v>
      </c>
      <c r="B9" s="1277"/>
      <c r="C9" s="1277"/>
      <c r="D9" s="1277"/>
    </row>
    <row r="10" spans="1:4" ht="15.75" x14ac:dyDescent="0.25">
      <c r="A10" s="1274" t="s">
        <v>716</v>
      </c>
      <c r="B10" s="1274"/>
      <c r="C10" s="1274"/>
      <c r="D10" s="1274"/>
    </row>
    <row r="11" spans="1:4" ht="15.75" x14ac:dyDescent="0.25">
      <c r="A11" s="1274" t="s">
        <v>1117</v>
      </c>
      <c r="B11" s="1274"/>
      <c r="C11" s="1274"/>
      <c r="D11" s="1274"/>
    </row>
    <row r="12" spans="1:4" ht="15.75" x14ac:dyDescent="0.25">
      <c r="A12" s="1274" t="s">
        <v>717</v>
      </c>
      <c r="B12" s="1274"/>
      <c r="C12" s="1274"/>
      <c r="D12" s="1274"/>
    </row>
    <row r="13" spans="1:4" ht="15.75" x14ac:dyDescent="0.25">
      <c r="A13" s="131"/>
      <c r="B13" s="131"/>
      <c r="C13" s="131"/>
      <c r="D13" s="131"/>
    </row>
    <row r="14" spans="1:4" ht="15.75" x14ac:dyDescent="0.25">
      <c r="A14" s="131"/>
      <c r="B14" s="131"/>
      <c r="C14" s="131"/>
      <c r="D14" s="131"/>
    </row>
    <row r="15" spans="1:4" ht="15.75" x14ac:dyDescent="0.25">
      <c r="A15" s="1273" t="s">
        <v>719</v>
      </c>
      <c r="B15" s="1273"/>
      <c r="C15" s="1273"/>
      <c r="D15" s="1273"/>
    </row>
    <row r="16" spans="1:4" ht="15.75" x14ac:dyDescent="0.25">
      <c r="A16" s="1274" t="s">
        <v>718</v>
      </c>
      <c r="B16" s="1274"/>
      <c r="C16" s="1274"/>
      <c r="D16" s="1274"/>
    </row>
    <row r="17" spans="1:4" ht="15.75" x14ac:dyDescent="0.25">
      <c r="A17" s="132"/>
      <c r="B17" s="132"/>
      <c r="C17" s="132"/>
      <c r="D17" s="132"/>
    </row>
    <row r="18" spans="1:4" ht="15.75" x14ac:dyDescent="0.25">
      <c r="A18" s="132"/>
      <c r="B18" s="132"/>
      <c r="C18" s="132"/>
      <c r="D18" s="132"/>
    </row>
    <row r="19" spans="1:4" ht="15.75" x14ac:dyDescent="0.25">
      <c r="A19" s="1149"/>
      <c r="B19" s="100"/>
      <c r="C19" s="100"/>
      <c r="D19" s="100"/>
    </row>
    <row r="20" spans="1:4" ht="15.75" x14ac:dyDescent="0.25">
      <c r="A20" s="1273" t="s">
        <v>719</v>
      </c>
      <c r="B20" s="1273"/>
      <c r="C20" s="1273"/>
      <c r="D20" s="1273"/>
    </row>
    <row r="21" spans="1:4" ht="15.75" x14ac:dyDescent="0.25">
      <c r="A21" s="1274" t="s">
        <v>720</v>
      </c>
      <c r="B21" s="1274"/>
      <c r="C21" s="1274"/>
      <c r="D21" s="1274"/>
    </row>
    <row r="22" spans="1:4" ht="15.75" x14ac:dyDescent="0.25">
      <c r="A22" s="1149"/>
      <c r="B22" s="100"/>
      <c r="C22" s="100"/>
      <c r="D22" s="100"/>
    </row>
    <row r="23" spans="1:4" ht="21" x14ac:dyDescent="0.2">
      <c r="A23" s="1275" t="str">
        <f>Coverpage!A51</f>
        <v xml:space="preserve">City/Town/County of _____                                                                          </v>
      </c>
      <c r="B23" s="1275"/>
      <c r="C23" s="1275"/>
      <c r="D23" s="1275"/>
    </row>
    <row r="24" spans="1:4" ht="18.75" x14ac:dyDescent="0.3">
      <c r="A24" s="1150"/>
      <c r="B24" s="1150"/>
      <c r="C24" s="1150"/>
      <c r="D24" s="1150"/>
    </row>
    <row r="25" spans="1:4" ht="18.75" x14ac:dyDescent="0.3">
      <c r="A25" s="1150"/>
      <c r="B25" s="1150"/>
      <c r="C25" s="1150"/>
      <c r="D25" s="1150"/>
    </row>
    <row r="26" spans="1:4" ht="18.75" x14ac:dyDescent="0.3">
      <c r="A26" s="1150"/>
      <c r="B26" s="1150"/>
      <c r="C26" s="1150"/>
      <c r="D26" s="1150"/>
    </row>
    <row r="27" spans="1:4" ht="18.75" x14ac:dyDescent="0.3">
      <c r="A27" s="1150"/>
      <c r="B27" s="1150"/>
      <c r="C27" s="1150"/>
      <c r="D27" s="1150"/>
    </row>
    <row r="28" spans="1:4" ht="15.75" x14ac:dyDescent="0.25">
      <c r="A28" s="1149"/>
      <c r="B28" s="100"/>
      <c r="C28" s="100"/>
      <c r="D28" s="100"/>
    </row>
    <row r="29" spans="1:4" ht="21" x14ac:dyDescent="0.35">
      <c r="A29" s="1253" t="s">
        <v>714</v>
      </c>
      <c r="B29" s="1253"/>
      <c r="C29" s="1253"/>
      <c r="D29" s="1253"/>
    </row>
    <row r="30" spans="1:4" ht="15.75" x14ac:dyDescent="0.25">
      <c r="A30" s="131"/>
      <c r="B30" s="131"/>
      <c r="C30" s="131"/>
      <c r="D30" s="131"/>
    </row>
    <row r="31" spans="1:4" ht="15.75" x14ac:dyDescent="0.25">
      <c r="A31" s="131"/>
      <c r="B31" s="131"/>
      <c r="C31" s="131"/>
      <c r="D31" s="131"/>
    </row>
    <row r="32" spans="1:4" ht="15.75" x14ac:dyDescent="0.25">
      <c r="A32" s="131"/>
      <c r="B32" s="131"/>
      <c r="C32" s="131"/>
      <c r="D32" s="131"/>
    </row>
    <row r="33" spans="1:4" ht="15.75" x14ac:dyDescent="0.25">
      <c r="A33" s="131"/>
      <c r="B33" s="131"/>
      <c r="C33" s="131"/>
      <c r="D33" s="131"/>
    </row>
    <row r="34" spans="1:4" ht="15.75" x14ac:dyDescent="0.25">
      <c r="A34" s="1149"/>
      <c r="B34" s="100"/>
      <c r="C34" s="100"/>
      <c r="D34" s="100"/>
    </row>
    <row r="35" spans="1:4" ht="15.75" x14ac:dyDescent="0.25">
      <c r="A35" s="1149"/>
      <c r="B35" s="100"/>
      <c r="C35" s="100"/>
      <c r="D35" s="100"/>
    </row>
    <row r="36" spans="1:4" ht="15.75" x14ac:dyDescent="0.25">
      <c r="A36" s="1273" t="s">
        <v>719</v>
      </c>
      <c r="B36" s="1273"/>
      <c r="C36" s="1273"/>
      <c r="D36" s="1273"/>
    </row>
    <row r="37" spans="1:4" ht="15.75" x14ac:dyDescent="0.25">
      <c r="A37" s="1149" t="s">
        <v>721</v>
      </c>
      <c r="B37" s="100"/>
      <c r="C37" s="100"/>
      <c r="D37" s="100"/>
    </row>
    <row r="38" spans="1:4" ht="15.75" x14ac:dyDescent="0.25">
      <c r="A38" s="1149"/>
      <c r="B38" s="100"/>
      <c r="C38" s="100"/>
      <c r="D38" s="100"/>
    </row>
    <row r="39" spans="1:4" ht="21" x14ac:dyDescent="0.35">
      <c r="A39" s="1253" t="s">
        <v>1023</v>
      </c>
      <c r="B39" s="1253"/>
      <c r="C39" s="1253"/>
      <c r="D39" s="1253"/>
    </row>
    <row r="40" spans="1:4" ht="15.75" x14ac:dyDescent="0.25">
      <c r="A40" s="1149"/>
      <c r="B40" s="100"/>
      <c r="C40" s="100"/>
      <c r="D40" s="100"/>
    </row>
    <row r="41" spans="1:4" ht="15.75" x14ac:dyDescent="0.25">
      <c r="A41" s="1149"/>
      <c r="B41" s="100"/>
      <c r="C41" s="100"/>
      <c r="D41" s="100"/>
    </row>
    <row r="42" spans="1:4" ht="15.75" x14ac:dyDescent="0.25">
      <c r="A42" s="1149"/>
      <c r="B42" s="100"/>
      <c r="C42" s="100"/>
      <c r="D42" s="100"/>
    </row>
    <row r="43" spans="1:4" ht="15.75" x14ac:dyDescent="0.25">
      <c r="A43" s="1149"/>
      <c r="B43" s="100"/>
      <c r="C43" s="100"/>
      <c r="D43" s="100"/>
    </row>
    <row r="44" spans="1:4" ht="15.75" x14ac:dyDescent="0.25">
      <c r="A44" s="1149"/>
      <c r="B44" s="100"/>
      <c r="C44" s="100"/>
      <c r="D44" s="100"/>
    </row>
    <row r="45" spans="1:4" ht="15.75" x14ac:dyDescent="0.25">
      <c r="A45" s="1149"/>
      <c r="B45" s="100"/>
      <c r="C45" s="100"/>
      <c r="D45" s="100"/>
    </row>
    <row r="46" spans="1:4" ht="15.75" x14ac:dyDescent="0.25">
      <c r="A46" s="1149"/>
      <c r="B46" s="100"/>
      <c r="C46" s="100"/>
      <c r="D46" s="100"/>
    </row>
    <row r="47" spans="1:4" ht="15.75" x14ac:dyDescent="0.25">
      <c r="A47" s="1149"/>
      <c r="B47" s="100"/>
      <c r="C47" s="100"/>
      <c r="D47" s="100"/>
    </row>
    <row r="48" spans="1:4" ht="15.75" x14ac:dyDescent="0.25">
      <c r="A48" s="1272"/>
      <c r="B48" s="1273"/>
      <c r="C48" s="1273"/>
      <c r="D48" s="1273"/>
    </row>
    <row r="49" spans="1:4" ht="15.75" x14ac:dyDescent="0.25">
      <c r="A49" s="1149"/>
      <c r="B49" s="100"/>
      <c r="C49" s="100"/>
      <c r="D49" s="100"/>
    </row>
    <row r="50" spans="1:4" ht="15.75" x14ac:dyDescent="0.25">
      <c r="A50" s="1149"/>
      <c r="B50" s="100"/>
      <c r="C50" s="100"/>
      <c r="D50" s="100"/>
    </row>
    <row r="51" spans="1:4" ht="15.75" x14ac:dyDescent="0.25">
      <c r="A51" s="1149"/>
      <c r="B51" s="100"/>
      <c r="C51" s="100"/>
      <c r="D51" s="100"/>
    </row>
    <row r="52" spans="1:4" ht="15.75" x14ac:dyDescent="0.25">
      <c r="A52" s="1149"/>
      <c r="B52" s="100"/>
      <c r="C52" s="100"/>
      <c r="D52" s="100"/>
    </row>
    <row r="53" spans="1:4" ht="15.75" x14ac:dyDescent="0.25">
      <c r="A53" s="1149"/>
      <c r="B53" s="100"/>
      <c r="C53" s="100"/>
      <c r="D53" s="100"/>
    </row>
    <row r="54" spans="1:4" ht="15.75" x14ac:dyDescent="0.25">
      <c r="A54" s="1149"/>
      <c r="B54" s="100"/>
      <c r="C54" s="100"/>
      <c r="D54" s="100"/>
    </row>
    <row r="55" spans="1:4" ht="15.75" x14ac:dyDescent="0.25">
      <c r="A55" s="1149"/>
      <c r="B55" s="100"/>
      <c r="C55" s="100"/>
      <c r="D55" s="100"/>
    </row>
    <row r="56" spans="1:4" ht="15.75" x14ac:dyDescent="0.25">
      <c r="A56" s="1149"/>
      <c r="B56" s="100"/>
      <c r="C56" s="100"/>
      <c r="D56" s="100"/>
    </row>
    <row r="57" spans="1:4" ht="15.75" x14ac:dyDescent="0.25">
      <c r="A57" s="1149"/>
      <c r="B57" s="100"/>
      <c r="C57" s="100"/>
      <c r="D57" s="100"/>
    </row>
    <row r="58" spans="1:4" ht="15.75" x14ac:dyDescent="0.25">
      <c r="A58" s="1149"/>
      <c r="B58" s="100"/>
      <c r="C58" s="100"/>
      <c r="D58" s="100"/>
    </row>
    <row r="59" spans="1:4" ht="15.75" x14ac:dyDescent="0.25">
      <c r="A59" s="1149"/>
      <c r="B59" s="100"/>
      <c r="C59" s="100"/>
      <c r="D59" s="100"/>
    </row>
    <row r="60" spans="1:4" ht="15.75" x14ac:dyDescent="0.25">
      <c r="A60" s="1149"/>
      <c r="B60" s="100"/>
      <c r="C60" s="100"/>
      <c r="D60" s="100"/>
    </row>
    <row r="61" spans="1:4" ht="15.75" x14ac:dyDescent="0.25">
      <c r="A61" s="131"/>
      <c r="B61" s="100"/>
      <c r="C61" s="100"/>
      <c r="D61" s="100"/>
    </row>
    <row r="62" spans="1:4" ht="15.75" x14ac:dyDescent="0.25">
      <c r="A62" s="1272" t="s">
        <v>715</v>
      </c>
      <c r="B62" s="1273"/>
      <c r="C62" s="1273"/>
      <c r="D62" s="1273"/>
    </row>
  </sheetData>
  <mergeCells count="16">
    <mergeCell ref="A12:D12"/>
    <mergeCell ref="A1:D1"/>
    <mergeCell ref="A6:D6"/>
    <mergeCell ref="A9:D9"/>
    <mergeCell ref="A10:D10"/>
    <mergeCell ref="A11:D11"/>
    <mergeCell ref="A48:D48"/>
    <mergeCell ref="A62:D62"/>
    <mergeCell ref="A15:D15"/>
    <mergeCell ref="A16:D16"/>
    <mergeCell ref="A20:D20"/>
    <mergeCell ref="A21:D21"/>
    <mergeCell ref="A23:D23"/>
    <mergeCell ref="A39:D39"/>
    <mergeCell ref="A36:D36"/>
    <mergeCell ref="A29:D29"/>
  </mergeCells>
  <pageMargins left="0.7" right="0.7" top="0.75" bottom="0.75" header="0.3" footer="0.3"/>
  <pageSetup paperSize="5"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F034E-1457-4C67-8258-9F417CE2F39A}">
  <sheetPr>
    <tabColor rgb="FFFFC000"/>
  </sheetPr>
  <dimension ref="A1:H56"/>
  <sheetViews>
    <sheetView showGridLines="0" workbookViewId="0">
      <selection sqref="A1:H4"/>
    </sheetView>
  </sheetViews>
  <sheetFormatPr defaultColWidth="8.88671875" defaultRowHeight="15" x14ac:dyDescent="0.2"/>
  <cols>
    <col min="1" max="16384" width="8.88671875" style="94"/>
  </cols>
  <sheetData>
    <row r="1" spans="1:8" ht="26.25" x14ac:dyDescent="0.4">
      <c r="A1" s="1269" t="s">
        <v>941</v>
      </c>
      <c r="B1" s="1269"/>
      <c r="C1" s="1269"/>
      <c r="D1" s="1269"/>
      <c r="E1" s="1269"/>
      <c r="F1" s="1269"/>
      <c r="G1" s="1269"/>
      <c r="H1" s="1269"/>
    </row>
    <row r="2" spans="1:8" ht="23.25" x14ac:dyDescent="0.35">
      <c r="A2" s="1151"/>
      <c r="B2" s="1151"/>
      <c r="C2" s="1151"/>
      <c r="D2" s="1151"/>
      <c r="E2" s="1151"/>
      <c r="F2" s="1151"/>
      <c r="G2" s="1151"/>
      <c r="H2" s="1151"/>
    </row>
    <row r="3" spans="1:8" ht="22.9" customHeight="1" x14ac:dyDescent="0.3">
      <c r="A3" s="1270" t="s">
        <v>942</v>
      </c>
      <c r="B3" s="1270"/>
      <c r="C3" s="1270"/>
      <c r="D3" s="1270"/>
      <c r="E3" s="1270"/>
      <c r="F3" s="1270"/>
      <c r="G3" s="1270"/>
      <c r="H3" s="1270"/>
    </row>
    <row r="4" spans="1:8" ht="22.9" customHeight="1" x14ac:dyDescent="0.3">
      <c r="A4" s="1270" t="s">
        <v>943</v>
      </c>
      <c r="B4" s="1270"/>
      <c r="C4" s="1270"/>
      <c r="D4" s="1270"/>
      <c r="E4" s="1270"/>
      <c r="F4" s="1270"/>
      <c r="G4" s="1270"/>
      <c r="H4" s="1270"/>
    </row>
    <row r="5" spans="1:8" ht="15.75" x14ac:dyDescent="0.25">
      <c r="A5" s="137"/>
      <c r="B5" s="137"/>
      <c r="C5" s="137"/>
      <c r="D5" s="137"/>
      <c r="E5" s="137"/>
      <c r="F5" s="137"/>
      <c r="G5" s="137"/>
      <c r="H5" s="137"/>
    </row>
    <row r="56" spans="1:8" ht="15.75" x14ac:dyDescent="0.25">
      <c r="A56" s="1278" t="s">
        <v>944</v>
      </c>
      <c r="B56" s="1279"/>
      <c r="C56" s="1279"/>
      <c r="D56" s="1279"/>
      <c r="E56" s="1279"/>
      <c r="F56" s="1279"/>
      <c r="G56" s="1279"/>
      <c r="H56" s="1279"/>
    </row>
  </sheetData>
  <mergeCells count="4">
    <mergeCell ref="A1:H1"/>
    <mergeCell ref="A3:H3"/>
    <mergeCell ref="A4:H4"/>
    <mergeCell ref="A56:H56"/>
  </mergeCells>
  <pageMargins left="0.7" right="0.7" top="0.75" bottom="0.75" header="0.3" footer="0.3"/>
  <pageSetup paperSize="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H56"/>
  <sheetViews>
    <sheetView showGridLines="0" workbookViewId="0">
      <selection activeCell="I20" sqref="I20"/>
    </sheetView>
  </sheetViews>
  <sheetFormatPr defaultRowHeight="15" x14ac:dyDescent="0.2"/>
  <sheetData>
    <row r="1" spans="1:8" ht="26.25" x14ac:dyDescent="0.4">
      <c r="A1" s="1280" t="s">
        <v>727</v>
      </c>
      <c r="B1" s="1280"/>
      <c r="C1" s="1280"/>
      <c r="D1" s="1280"/>
      <c r="E1" s="1280"/>
      <c r="F1" s="1280"/>
      <c r="G1" s="1280"/>
      <c r="H1" s="1280"/>
    </row>
    <row r="2" spans="1:8" ht="23.25" x14ac:dyDescent="0.35">
      <c r="A2" s="1152"/>
      <c r="B2" s="1152"/>
      <c r="C2" s="1152"/>
      <c r="D2" s="1152"/>
      <c r="E2" s="1152"/>
      <c r="F2" s="1152"/>
      <c r="G2" s="1152"/>
      <c r="H2" s="1152"/>
    </row>
    <row r="3" spans="1:8" ht="22.9" customHeight="1" x14ac:dyDescent="0.3">
      <c r="A3" s="1281" t="s">
        <v>729</v>
      </c>
      <c r="B3" s="1281"/>
      <c r="C3" s="1281"/>
      <c r="D3" s="1281"/>
      <c r="E3" s="1281"/>
      <c r="F3" s="1281"/>
      <c r="G3" s="1281"/>
      <c r="H3" s="1281"/>
    </row>
    <row r="4" spans="1:8" ht="22.9" customHeight="1" x14ac:dyDescent="0.3">
      <c r="A4" s="1281" t="s">
        <v>730</v>
      </c>
      <c r="B4" s="1281"/>
      <c r="C4" s="1281"/>
      <c r="D4" s="1281"/>
      <c r="E4" s="1281"/>
      <c r="F4" s="1281"/>
      <c r="G4" s="1281"/>
      <c r="H4" s="1281"/>
    </row>
    <row r="5" spans="1:8" ht="15.75" x14ac:dyDescent="0.25">
      <c r="A5" s="100"/>
      <c r="B5" s="100"/>
      <c r="C5" s="100"/>
      <c r="D5" s="100"/>
      <c r="E5" s="100"/>
      <c r="F5" s="100"/>
      <c r="G5" s="100"/>
      <c r="H5" s="100"/>
    </row>
    <row r="6" spans="1:8" ht="15.75" x14ac:dyDescent="0.25">
      <c r="A6" s="100"/>
      <c r="B6" s="100"/>
      <c r="C6" s="100"/>
      <c r="D6" s="100"/>
      <c r="E6" s="100"/>
      <c r="F6" s="100"/>
      <c r="G6" s="100"/>
      <c r="H6" s="100"/>
    </row>
    <row r="7" spans="1:8" ht="15.75" x14ac:dyDescent="0.25">
      <c r="A7" s="100"/>
      <c r="B7" s="100"/>
      <c r="C7" s="100"/>
      <c r="D7" s="100"/>
      <c r="E7" s="100"/>
      <c r="F7" s="100"/>
      <c r="G7" s="100"/>
      <c r="H7" s="100"/>
    </row>
    <row r="8" spans="1:8" ht="15.75" x14ac:dyDescent="0.25">
      <c r="A8" s="100"/>
      <c r="B8" s="100"/>
      <c r="C8" s="100"/>
      <c r="D8" s="100"/>
      <c r="E8" s="100"/>
      <c r="F8" s="100"/>
      <c r="G8" s="100"/>
      <c r="H8" s="100"/>
    </row>
    <row r="9" spans="1:8" ht="15.75" x14ac:dyDescent="0.25">
      <c r="A9" s="100"/>
      <c r="B9" s="100"/>
      <c r="C9" s="100"/>
      <c r="D9" s="100"/>
      <c r="E9" s="100"/>
      <c r="F9" s="100"/>
      <c r="G9" s="100"/>
      <c r="H9" s="100"/>
    </row>
    <row r="10" spans="1:8" ht="15.75" x14ac:dyDescent="0.25">
      <c r="A10" s="100"/>
      <c r="B10" s="100"/>
      <c r="C10" s="100"/>
      <c r="D10" s="100"/>
      <c r="E10" s="100"/>
      <c r="F10" s="100"/>
      <c r="G10" s="100"/>
      <c r="H10" s="100"/>
    </row>
    <row r="11" spans="1:8" ht="15.75" x14ac:dyDescent="0.25">
      <c r="A11" s="100"/>
      <c r="B11" s="100"/>
      <c r="C11" s="100"/>
      <c r="D11" s="100"/>
      <c r="E11" s="100"/>
      <c r="F11" s="100"/>
      <c r="G11" s="100"/>
      <c r="H11" s="100"/>
    </row>
    <row r="12" spans="1:8" ht="15.75" x14ac:dyDescent="0.25">
      <c r="A12" s="100"/>
      <c r="B12" s="100"/>
      <c r="C12" s="100"/>
      <c r="D12" s="100"/>
      <c r="E12" s="100"/>
      <c r="F12" s="100"/>
      <c r="G12" s="100"/>
      <c r="H12" s="100"/>
    </row>
    <row r="13" spans="1:8" ht="15.75" x14ac:dyDescent="0.25">
      <c r="A13" s="100"/>
      <c r="B13" s="100"/>
      <c r="C13" s="100"/>
      <c r="D13" s="100"/>
      <c r="E13" s="100"/>
      <c r="F13" s="100"/>
      <c r="G13" s="100"/>
      <c r="H13" s="100"/>
    </row>
    <row r="14" spans="1:8" ht="15.75" x14ac:dyDescent="0.25">
      <c r="A14" s="100"/>
      <c r="B14" s="100"/>
      <c r="C14" s="100"/>
      <c r="D14" s="100"/>
      <c r="E14" s="100"/>
      <c r="F14" s="100"/>
      <c r="G14" s="100"/>
      <c r="H14" s="100"/>
    </row>
    <row r="15" spans="1:8" ht="15.75" x14ac:dyDescent="0.25">
      <c r="A15" s="100"/>
      <c r="B15" s="100"/>
      <c r="C15" s="100"/>
      <c r="D15" s="100"/>
      <c r="E15" s="100"/>
      <c r="F15" s="100"/>
      <c r="G15" s="100"/>
      <c r="H15" s="100"/>
    </row>
    <row r="16" spans="1:8" ht="15.75" x14ac:dyDescent="0.25">
      <c r="A16" s="100"/>
      <c r="B16" s="100"/>
      <c r="C16" s="100"/>
      <c r="D16" s="100"/>
      <c r="E16" s="100"/>
      <c r="F16" s="100"/>
      <c r="G16" s="100"/>
      <c r="H16" s="100"/>
    </row>
    <row r="17" spans="1:8" ht="15.75" x14ac:dyDescent="0.25">
      <c r="A17" s="100"/>
      <c r="B17" s="100"/>
      <c r="C17" s="100"/>
      <c r="D17" s="100"/>
      <c r="E17" s="100"/>
      <c r="F17" s="100"/>
      <c r="G17" s="100"/>
      <c r="H17" s="100"/>
    </row>
    <row r="18" spans="1:8" ht="15.75" x14ac:dyDescent="0.25">
      <c r="A18" s="100"/>
      <c r="B18" s="100"/>
      <c r="C18" s="100"/>
      <c r="D18" s="100"/>
      <c r="E18" s="100"/>
      <c r="F18" s="100"/>
      <c r="G18" s="100"/>
      <c r="H18" s="100"/>
    </row>
    <row r="19" spans="1:8" ht="15.75" x14ac:dyDescent="0.25">
      <c r="A19" s="100"/>
      <c r="B19" s="100"/>
      <c r="C19" s="100"/>
      <c r="D19" s="100"/>
      <c r="E19" s="100"/>
      <c r="F19" s="100"/>
      <c r="G19" s="100"/>
      <c r="H19" s="100"/>
    </row>
    <row r="20" spans="1:8" ht="15.75" x14ac:dyDescent="0.25">
      <c r="A20" s="100"/>
      <c r="B20" s="100"/>
      <c r="C20" s="100"/>
      <c r="D20" s="100"/>
      <c r="E20" s="100"/>
      <c r="F20" s="100"/>
      <c r="G20" s="100"/>
      <c r="H20" s="100"/>
    </row>
    <row r="21" spans="1:8" ht="15.75" x14ac:dyDescent="0.25">
      <c r="A21" s="100"/>
      <c r="B21" s="100"/>
      <c r="C21" s="100"/>
      <c r="D21" s="100"/>
      <c r="E21" s="100"/>
      <c r="F21" s="100"/>
      <c r="G21" s="100"/>
      <c r="H21" s="100"/>
    </row>
    <row r="22" spans="1:8" ht="15.75" x14ac:dyDescent="0.25">
      <c r="A22" s="100"/>
      <c r="B22" s="100"/>
      <c r="C22" s="100"/>
      <c r="D22" s="100"/>
      <c r="E22" s="100"/>
      <c r="F22" s="100"/>
      <c r="G22" s="100"/>
      <c r="H22" s="100"/>
    </row>
    <row r="23" spans="1:8" ht="15.75" x14ac:dyDescent="0.25">
      <c r="A23" s="100"/>
      <c r="B23" s="100"/>
      <c r="C23" s="100"/>
      <c r="D23" s="100"/>
      <c r="E23" s="100"/>
      <c r="F23" s="100"/>
      <c r="G23" s="100"/>
      <c r="H23" s="100"/>
    </row>
    <row r="24" spans="1:8" ht="15.75" x14ac:dyDescent="0.25">
      <c r="A24" s="100"/>
      <c r="B24" s="100"/>
      <c r="C24" s="100"/>
      <c r="D24" s="100"/>
      <c r="E24" s="100"/>
      <c r="F24" s="100"/>
      <c r="G24" s="100"/>
      <c r="H24" s="100"/>
    </row>
    <row r="25" spans="1:8" ht="15.75" x14ac:dyDescent="0.25">
      <c r="A25" s="100"/>
      <c r="B25" s="100"/>
      <c r="C25" s="100"/>
      <c r="D25" s="100"/>
      <c r="E25" s="100"/>
      <c r="F25" s="100"/>
      <c r="G25" s="100"/>
      <c r="H25" s="100"/>
    </row>
    <row r="26" spans="1:8" ht="15.75" x14ac:dyDescent="0.25">
      <c r="A26" s="100"/>
      <c r="B26" s="100"/>
      <c r="C26" s="100"/>
      <c r="D26" s="100"/>
      <c r="E26" s="100"/>
      <c r="F26" s="100"/>
      <c r="G26" s="100"/>
      <c r="H26" s="100"/>
    </row>
    <row r="27" spans="1:8" ht="15.75" x14ac:dyDescent="0.25">
      <c r="A27" s="100"/>
      <c r="B27" s="100"/>
      <c r="C27" s="100"/>
      <c r="D27" s="100"/>
      <c r="E27" s="100"/>
      <c r="F27" s="100"/>
      <c r="G27" s="100"/>
      <c r="H27" s="100"/>
    </row>
    <row r="28" spans="1:8" ht="15.75" x14ac:dyDescent="0.25">
      <c r="A28" s="100"/>
      <c r="B28" s="100"/>
      <c r="C28" s="100"/>
      <c r="D28" s="100"/>
      <c r="E28" s="100"/>
      <c r="F28" s="100"/>
      <c r="G28" s="100"/>
      <c r="H28" s="100"/>
    </row>
    <row r="29" spans="1:8" ht="15.75" x14ac:dyDescent="0.25">
      <c r="A29" s="100"/>
      <c r="B29" s="100"/>
      <c r="C29" s="100"/>
      <c r="D29" s="100"/>
      <c r="E29" s="100"/>
      <c r="F29" s="100"/>
      <c r="G29" s="100"/>
      <c r="H29" s="100"/>
    </row>
    <row r="30" spans="1:8" ht="15.75" x14ac:dyDescent="0.25">
      <c r="A30" s="100"/>
      <c r="B30" s="100"/>
      <c r="C30" s="100"/>
      <c r="D30" s="100"/>
      <c r="E30" s="100"/>
      <c r="F30" s="100"/>
      <c r="G30" s="100"/>
      <c r="H30" s="100"/>
    </row>
    <row r="31" spans="1:8" ht="15.75" x14ac:dyDescent="0.25">
      <c r="A31" s="100"/>
      <c r="B31" s="100"/>
      <c r="C31" s="100"/>
      <c r="D31" s="100"/>
      <c r="E31" s="100"/>
      <c r="F31" s="100"/>
      <c r="G31" s="100"/>
      <c r="H31" s="100"/>
    </row>
    <row r="32" spans="1:8" ht="15.75" x14ac:dyDescent="0.25">
      <c r="A32" s="100"/>
      <c r="B32" s="100"/>
      <c r="C32" s="100"/>
      <c r="D32" s="100"/>
      <c r="E32" s="100"/>
      <c r="F32" s="100"/>
      <c r="G32" s="100"/>
      <c r="H32" s="100"/>
    </row>
    <row r="33" spans="1:8" ht="15.75" x14ac:dyDescent="0.25">
      <c r="A33" s="100"/>
      <c r="B33" s="100"/>
      <c r="C33" s="100"/>
      <c r="D33" s="100"/>
      <c r="E33" s="100"/>
      <c r="F33" s="100"/>
      <c r="G33" s="100"/>
      <c r="H33" s="100"/>
    </row>
    <row r="34" spans="1:8" ht="15.75" x14ac:dyDescent="0.25">
      <c r="A34" s="100"/>
      <c r="B34" s="100"/>
      <c r="C34" s="100"/>
      <c r="D34" s="100"/>
      <c r="E34" s="100"/>
      <c r="F34" s="100"/>
      <c r="G34" s="100"/>
      <c r="H34" s="100"/>
    </row>
    <row r="35" spans="1:8" ht="15.75" x14ac:dyDescent="0.25">
      <c r="A35" s="100"/>
      <c r="B35" s="100"/>
      <c r="C35" s="100"/>
      <c r="D35" s="100"/>
      <c r="E35" s="100"/>
      <c r="F35" s="100"/>
      <c r="G35" s="100"/>
      <c r="H35" s="100"/>
    </row>
    <row r="36" spans="1:8" ht="15.75" x14ac:dyDescent="0.25">
      <c r="A36" s="100"/>
      <c r="B36" s="100"/>
      <c r="C36" s="100"/>
      <c r="D36" s="100"/>
      <c r="E36" s="100"/>
      <c r="F36" s="100"/>
      <c r="G36" s="100"/>
      <c r="H36" s="100"/>
    </row>
    <row r="37" spans="1:8" ht="15.75" x14ac:dyDescent="0.25">
      <c r="A37" s="100"/>
      <c r="B37" s="100"/>
      <c r="C37" s="100"/>
      <c r="D37" s="100"/>
      <c r="E37" s="100"/>
      <c r="F37" s="100"/>
      <c r="G37" s="100"/>
      <c r="H37" s="100"/>
    </row>
    <row r="38" spans="1:8" ht="15.75" x14ac:dyDescent="0.25">
      <c r="A38" s="100"/>
      <c r="B38" s="100"/>
      <c r="C38" s="100"/>
      <c r="D38" s="100"/>
      <c r="E38" s="100"/>
      <c r="F38" s="100"/>
      <c r="G38" s="100"/>
      <c r="H38" s="100"/>
    </row>
    <row r="39" spans="1:8" ht="15.75" x14ac:dyDescent="0.25">
      <c r="A39" s="100"/>
      <c r="B39" s="100"/>
      <c r="C39" s="100"/>
      <c r="D39" s="100"/>
      <c r="E39" s="100"/>
      <c r="F39" s="100"/>
      <c r="G39" s="100"/>
      <c r="H39" s="100"/>
    </row>
    <row r="40" spans="1:8" ht="15.75" x14ac:dyDescent="0.25">
      <c r="A40" s="100"/>
      <c r="B40" s="100"/>
      <c r="C40" s="100"/>
      <c r="D40" s="100"/>
      <c r="E40" s="100"/>
      <c r="F40" s="100"/>
      <c r="G40" s="100"/>
      <c r="H40" s="100"/>
    </row>
    <row r="41" spans="1:8" ht="15.75" x14ac:dyDescent="0.25">
      <c r="A41" s="100"/>
      <c r="B41" s="100"/>
      <c r="C41" s="100"/>
      <c r="D41" s="100"/>
      <c r="E41" s="100"/>
      <c r="F41" s="100"/>
      <c r="G41" s="100"/>
      <c r="H41" s="100"/>
    </row>
    <row r="42" spans="1:8" ht="15.75" x14ac:dyDescent="0.25">
      <c r="A42" s="100"/>
      <c r="B42" s="100"/>
      <c r="C42" s="100"/>
      <c r="D42" s="100"/>
      <c r="E42" s="100"/>
      <c r="F42" s="100"/>
      <c r="G42" s="100"/>
      <c r="H42" s="100"/>
    </row>
    <row r="43" spans="1:8" ht="15.75" x14ac:dyDescent="0.25">
      <c r="A43" s="100"/>
      <c r="B43" s="100"/>
      <c r="C43" s="100"/>
      <c r="D43" s="100"/>
      <c r="E43" s="100"/>
      <c r="F43" s="100"/>
      <c r="G43" s="100"/>
      <c r="H43" s="100"/>
    </row>
    <row r="44" spans="1:8" ht="15.75" x14ac:dyDescent="0.25">
      <c r="A44" s="100"/>
      <c r="B44" s="100"/>
      <c r="C44" s="100"/>
      <c r="D44" s="100"/>
      <c r="E44" s="100"/>
      <c r="F44" s="100"/>
      <c r="G44" s="100"/>
      <c r="H44" s="100"/>
    </row>
    <row r="45" spans="1:8" ht="15.75" x14ac:dyDescent="0.25">
      <c r="A45" s="100"/>
      <c r="B45" s="100"/>
      <c r="C45" s="100"/>
      <c r="D45" s="100"/>
      <c r="E45" s="100"/>
      <c r="F45" s="100"/>
      <c r="G45" s="100"/>
      <c r="H45" s="100"/>
    </row>
    <row r="46" spans="1:8" ht="15.75" x14ac:dyDescent="0.25">
      <c r="A46" s="100"/>
      <c r="B46" s="100"/>
      <c r="C46" s="100"/>
      <c r="D46" s="100"/>
      <c r="E46" s="100"/>
      <c r="F46" s="100"/>
      <c r="G46" s="100"/>
      <c r="H46" s="100"/>
    </row>
    <row r="47" spans="1:8" ht="15.75" x14ac:dyDescent="0.25">
      <c r="A47" s="100"/>
      <c r="B47" s="100"/>
      <c r="C47" s="100"/>
      <c r="D47" s="100"/>
      <c r="E47" s="100"/>
      <c r="F47" s="100"/>
      <c r="G47" s="100"/>
      <c r="H47" s="100"/>
    </row>
    <row r="48" spans="1:8" ht="15.75" x14ac:dyDescent="0.25">
      <c r="A48" s="100"/>
      <c r="B48" s="100"/>
      <c r="C48" s="100"/>
      <c r="D48" s="100"/>
      <c r="E48" s="100"/>
      <c r="F48" s="100"/>
      <c r="G48" s="100"/>
      <c r="H48" s="100"/>
    </row>
    <row r="49" spans="1:8" ht="15.75" x14ac:dyDescent="0.25">
      <c r="A49" s="100"/>
      <c r="B49" s="100"/>
      <c r="C49" s="100"/>
      <c r="D49" s="100"/>
      <c r="E49" s="100"/>
      <c r="F49" s="100"/>
      <c r="G49" s="100"/>
      <c r="H49" s="100"/>
    </row>
    <row r="50" spans="1:8" ht="15.75" x14ac:dyDescent="0.25">
      <c r="A50" s="100"/>
      <c r="B50" s="100"/>
      <c r="C50" s="100"/>
      <c r="D50" s="100"/>
      <c r="E50" s="100"/>
      <c r="F50" s="100"/>
      <c r="G50" s="100"/>
      <c r="H50" s="100"/>
    </row>
    <row r="51" spans="1:8" ht="15.75" x14ac:dyDescent="0.25">
      <c r="A51" s="100"/>
      <c r="B51" s="100"/>
      <c r="C51" s="100"/>
      <c r="D51" s="100"/>
      <c r="E51" s="100"/>
      <c r="F51" s="100"/>
      <c r="G51" s="100"/>
      <c r="H51" s="100"/>
    </row>
    <row r="52" spans="1:8" ht="15.75" x14ac:dyDescent="0.25">
      <c r="A52" s="100"/>
      <c r="B52" s="100"/>
      <c r="C52" s="100"/>
      <c r="D52" s="100"/>
      <c r="E52" s="100"/>
      <c r="F52" s="100"/>
      <c r="G52" s="100"/>
      <c r="H52" s="100"/>
    </row>
    <row r="53" spans="1:8" ht="15.75" x14ac:dyDescent="0.25">
      <c r="A53" s="100"/>
      <c r="B53" s="100"/>
      <c r="C53" s="100"/>
      <c r="D53" s="100"/>
      <c r="E53" s="100"/>
      <c r="F53" s="100"/>
      <c r="G53" s="100"/>
      <c r="H53" s="100"/>
    </row>
    <row r="54" spans="1:8" ht="15.75" x14ac:dyDescent="0.25">
      <c r="A54" s="100"/>
      <c r="B54" s="100"/>
      <c r="C54" s="100"/>
      <c r="D54" s="100"/>
      <c r="E54" s="100"/>
      <c r="F54" s="100"/>
      <c r="G54" s="100"/>
      <c r="H54" s="100"/>
    </row>
    <row r="55" spans="1:8" ht="15.75" x14ac:dyDescent="0.25">
      <c r="A55" s="100"/>
      <c r="B55" s="100"/>
      <c r="C55" s="100"/>
      <c r="D55" s="100"/>
      <c r="E55" s="100"/>
      <c r="F55" s="100"/>
      <c r="G55" s="100"/>
      <c r="H55" s="100"/>
    </row>
    <row r="56" spans="1:8" ht="15.75" x14ac:dyDescent="0.25">
      <c r="A56" s="1272" t="s">
        <v>945</v>
      </c>
      <c r="B56" s="1273"/>
      <c r="C56" s="1273"/>
      <c r="D56" s="1273"/>
      <c r="E56" s="1273"/>
      <c r="F56" s="1273"/>
      <c r="G56" s="1273"/>
      <c r="H56" s="1273"/>
    </row>
  </sheetData>
  <mergeCells count="4">
    <mergeCell ref="A56:H56"/>
    <mergeCell ref="A1:H1"/>
    <mergeCell ref="A3:H3"/>
    <mergeCell ref="A4:H4"/>
  </mergeCells>
  <pageMargins left="0.7" right="0.7" top="0.75" bottom="0.75" header="0.3" footer="0.3"/>
  <pageSetup paperSize="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65</vt:i4>
      </vt:variant>
      <vt:variant>
        <vt:lpstr>Named Ranges</vt:lpstr>
      </vt:variant>
      <vt:variant>
        <vt:i4>25</vt:i4>
      </vt:variant>
    </vt:vector>
  </HeadingPairs>
  <TitlesOfParts>
    <vt:vector size="90" baseType="lpstr">
      <vt:lpstr>Budget Instructions</vt:lpstr>
      <vt:lpstr>Budget Notes</vt:lpstr>
      <vt:lpstr>IMPORTANT</vt:lpstr>
      <vt:lpstr>Table of Contents</vt:lpstr>
      <vt:lpstr>Budget Message</vt:lpstr>
      <vt:lpstr>Coverpage</vt:lpstr>
      <vt:lpstr>Budget Cert</vt:lpstr>
      <vt:lpstr>Budget Resolution</vt:lpstr>
      <vt:lpstr>DOR Cert Tax Val</vt:lpstr>
      <vt:lpstr>Page 02-Gen Stats</vt:lpstr>
      <vt:lpstr>Page 03-Officials</vt:lpstr>
      <vt:lpstr>Page 04-Counties</vt:lpstr>
      <vt:lpstr>Page 05-CitiesTowns</vt:lpstr>
      <vt:lpstr>Page 06-Calendar</vt:lpstr>
      <vt:lpstr>Page 07-County Org Chart</vt:lpstr>
      <vt:lpstr>Page 08-City Town Org Chart</vt:lpstr>
      <vt:lpstr>Page 09-10yr History Analysis</vt:lpstr>
      <vt:lpstr>Page 10-Statement of Levies</vt:lpstr>
      <vt:lpstr>Page 11-Gen Cover</vt:lpstr>
      <vt:lpstr>Page 12-Gen rev</vt:lpstr>
      <vt:lpstr>Page 13-Gen rev</vt:lpstr>
      <vt:lpstr>Page 14-Gen rev</vt:lpstr>
      <vt:lpstr>Page 15-Gen exp</vt:lpstr>
      <vt:lpstr>Page 16-Gen exp</vt:lpstr>
      <vt:lpstr>Page 17-Gen exp</vt:lpstr>
      <vt:lpstr>Page 18-Gen exp</vt:lpstr>
      <vt:lpstr>Page 19-Dist Court Counties</vt:lpstr>
      <vt:lpstr>Page 22-Gen Fund debt</vt:lpstr>
      <vt:lpstr>Page 23-Special Rev Coverpage</vt:lpstr>
      <vt:lpstr>Page 24-Spec Rev Summary</vt:lpstr>
      <vt:lpstr>Page 25-Road Rev</vt:lpstr>
      <vt:lpstr>Page 26-Road Exp</vt:lpstr>
      <vt:lpstr>Page 27-Bridge rev</vt:lpstr>
      <vt:lpstr>Page 28-Bridge exp</vt:lpstr>
      <vt:lpstr>Page 29-Dist Ct rev</vt:lpstr>
      <vt:lpstr>Page 30-Dist Ct exp</vt:lpstr>
      <vt:lpstr>Page 31-Levied Spec Rev</vt:lpstr>
      <vt:lpstr>Page 31-Levied Spec Rev (2)</vt:lpstr>
      <vt:lpstr>Page 32-Spec Assess</vt:lpstr>
      <vt:lpstr>Page 33-Non-levied Spec Rev</vt:lpstr>
      <vt:lpstr>Page 33-Non-levied Spec Rev (2)</vt:lpstr>
      <vt:lpstr>Page 34-Spec Rev Debt</vt:lpstr>
      <vt:lpstr>Page 35-Debt Service</vt:lpstr>
      <vt:lpstr>Page 36-Debt Serv</vt:lpstr>
      <vt:lpstr>Page 37-Cap Proj</vt:lpstr>
      <vt:lpstr>Page 38-Cap Proj</vt:lpstr>
      <vt:lpstr>Page 39-Enterprise</vt:lpstr>
      <vt:lpstr>Page 40-Hsp-Nrsing</vt:lpstr>
      <vt:lpstr>Page 41-Water</vt:lpstr>
      <vt:lpstr>Page 42-Sewer</vt:lpstr>
      <vt:lpstr>Page 43-Solid Wste</vt:lpstr>
      <vt:lpstr>Page 44-Addl Ent.</vt:lpstr>
      <vt:lpstr>Page 45-Cap exp</vt:lpstr>
      <vt:lpstr>Page 46-Cap exp</vt:lpstr>
      <vt:lpstr>Page 47-Int Service</vt:lpstr>
      <vt:lpstr>Page 48-Int Serv</vt:lpstr>
      <vt:lpstr>Page 49-Priv Prp Trst</vt:lpstr>
      <vt:lpstr>Page 50-Priv Prp Trst</vt:lpstr>
      <vt:lpstr>Page 51-Perm Fnds Cov</vt:lpstr>
      <vt:lpstr>Page 52-Perm Fnds</vt:lpstr>
      <vt:lpstr>Page 53-Tx Levy Req</vt:lpstr>
      <vt:lpstr>Page 54-Vtd-Perm Levy Req</vt:lpstr>
      <vt:lpstr>Page 55-Non-levy Sched</vt:lpstr>
      <vt:lpstr>Page 56-Tax Val</vt:lpstr>
      <vt:lpstr>Updates to form</vt:lpstr>
      <vt:lpstr>'Budget Notes'!Print_Area</vt:lpstr>
      <vt:lpstr>Coverpage!Print_Area</vt:lpstr>
      <vt:lpstr>IMPORTANT!Print_Area</vt:lpstr>
      <vt:lpstr>'Page 03-Officials'!Print_Area</vt:lpstr>
      <vt:lpstr>'Page 04-Counties'!Print_Area</vt:lpstr>
      <vt:lpstr>'Page 05-CitiesTowns'!Print_Area</vt:lpstr>
      <vt:lpstr>'Page 15-Gen exp'!Print_Area</vt:lpstr>
      <vt:lpstr>'Page 16-Gen exp'!Print_Area</vt:lpstr>
      <vt:lpstr>'Page 22-Gen Fund debt'!Print_Area</vt:lpstr>
      <vt:lpstr>'Page 29-Dist Ct rev'!Print_Area</vt:lpstr>
      <vt:lpstr>'Page 31-Levied Spec Rev'!Print_Area</vt:lpstr>
      <vt:lpstr>'Page 31-Levied Spec Rev (2)'!Print_Area</vt:lpstr>
      <vt:lpstr>'Page 33-Non-levied Spec Rev'!Print_Area</vt:lpstr>
      <vt:lpstr>'Page 33-Non-levied Spec Rev (2)'!Print_Area</vt:lpstr>
      <vt:lpstr>'Page 40-Hsp-Nrsing'!Print_Area</vt:lpstr>
      <vt:lpstr>'Page 41-Water'!Print_Area</vt:lpstr>
      <vt:lpstr>'Page 42-Sewer'!Print_Area</vt:lpstr>
      <vt:lpstr>'Page 43-Solid Wste'!Print_Area</vt:lpstr>
      <vt:lpstr>'Page 44-Addl Ent.'!Print_Area</vt:lpstr>
      <vt:lpstr>'Page 45-Cap exp'!Print_Area</vt:lpstr>
      <vt:lpstr>'Page 46-Cap exp'!Print_Area</vt:lpstr>
      <vt:lpstr>'Page 53-Tx Levy Req'!Print_Area</vt:lpstr>
      <vt:lpstr>'Page 54-Vtd-Perm Levy Req'!Print_Area</vt:lpstr>
      <vt:lpstr>'Page 55-Non-levy Sched'!Print_Area</vt:lpstr>
      <vt:lpstr>'Budget 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Erickson, Darla</dc:creator>
  <cp:lastModifiedBy>Vincent, Danielle</cp:lastModifiedBy>
  <cp:lastPrinted>2022-05-09T15:55:56Z</cp:lastPrinted>
  <dcterms:created xsi:type="dcterms:W3CDTF">2001-10-26T14:52:35Z</dcterms:created>
  <dcterms:modified xsi:type="dcterms:W3CDTF">2024-09-18T17:32:53Z</dcterms:modified>
</cp:coreProperties>
</file>