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S:\SAD\LGSB\ACCOUNTING-REPORTING SECTION\ACCTNG-REPORTING DOCUMENTS\ANNUAL-FINANCIAL-REPORT\2021\"/>
    </mc:Choice>
  </mc:AlternateContent>
  <xr:revisionPtr revIDLastSave="0" documentId="13_ncr:1_{01E6E9D1-98CA-4149-9132-1E5368032ED8}" xr6:coauthVersionLast="47" xr6:coauthVersionMax="47" xr10:uidLastSave="{00000000-0000-0000-0000-000000000000}"/>
  <bookViews>
    <workbookView xWindow="29400" yWindow="660" windowWidth="27285" windowHeight="14745" firstSheet="1" activeTab="1" xr2:uid="{00000000-000D-0000-FFFF-FFFF00000000}"/>
  </bookViews>
  <sheets>
    <sheet name="Instructions" sheetId="23" r:id="rId1"/>
    <sheet name="COVER PAGE" sheetId="25" r:id="rId2"/>
    <sheet name="Manual Filing Fee Form" sheetId="8" r:id="rId3"/>
    <sheet name="Audit Report-Pt.1" sheetId="15" r:id="rId4"/>
    <sheet name="Other Supplementary Info-Pt. 2" sheetId="26" r:id="rId5"/>
    <sheet name="Table of Contents" sheetId="4" r:id="rId6"/>
    <sheet name="Elected Officials Page" sheetId="27" r:id="rId7"/>
    <sheet name="Combining Financial Stmts" sheetId="13" r:id="rId8"/>
    <sheet name="FED-STATE INTERGOVERNMENTAL REV" sheetId="10" r:id="rId9"/>
    <sheet name="SCHEDULE OF REC AND DISB" sheetId="11" r:id="rId10"/>
    <sheet name="CASH RECONCILIATION" sheetId="12" r:id="rId11"/>
    <sheet name="GENERAL INFORMATION" sheetId="7" r:id="rId12"/>
    <sheet name="Database Ledger Load" sheetId="16" r:id="rId13"/>
    <sheet name="Entity #'s" sheetId="21" state="hidden" r:id="rId14"/>
    <sheet name="Update Log" sheetId="24" state="hidden" r:id="rId15"/>
  </sheets>
  <externalReferences>
    <externalReference r:id="rId16"/>
    <externalReference r:id="rId17"/>
    <externalReference r:id="rId18"/>
    <externalReference r:id="rId19"/>
    <externalReference r:id="rId20"/>
  </externalReferences>
  <definedNames>
    <definedName name="___Ent2" localSheetId="11">#REF!</definedName>
    <definedName name="___Ent2" localSheetId="2">#REF!</definedName>
    <definedName name="___Ent2">#REF!</definedName>
    <definedName name="___Ent3" localSheetId="11">#REF!</definedName>
    <definedName name="___Ent3" localSheetId="2">#REF!</definedName>
    <definedName name="___Ent3">#REF!</definedName>
    <definedName name="___Ent4" localSheetId="11">#REF!</definedName>
    <definedName name="___Ent4" localSheetId="2">#REF!</definedName>
    <definedName name="___Ent4">#REF!</definedName>
    <definedName name="___Ent5" localSheetId="11">#REF!</definedName>
    <definedName name="___Ent5" localSheetId="2">#REF!</definedName>
    <definedName name="___Ent5">#REF!</definedName>
    <definedName name="__Ent6" localSheetId="11">'[1]Cash Flow Wksht'!#REF!</definedName>
    <definedName name="__Ent6" localSheetId="2">'[1]Cash Flow Wksht'!#REF!</definedName>
    <definedName name="__Ent6">'[1]Cash Flow Wksht'!#REF!</definedName>
    <definedName name="_5" localSheetId="11">#REF!</definedName>
    <definedName name="_5" localSheetId="2">#REF!</definedName>
    <definedName name="_5">#REF!</definedName>
    <definedName name="_C">#REF!</definedName>
    <definedName name="_Ent2" localSheetId="11">#REF!</definedName>
    <definedName name="_Ent2" localSheetId="2">#REF!</definedName>
    <definedName name="_Ent2">#REF!</definedName>
    <definedName name="_Ent3" localSheetId="11">#REF!</definedName>
    <definedName name="_Ent3" localSheetId="2">#REF!</definedName>
    <definedName name="_Ent3">#REF!</definedName>
    <definedName name="_Ent4" localSheetId="11">#REF!</definedName>
    <definedName name="_Ent4" localSheetId="2">#REF!</definedName>
    <definedName name="_Ent4">#REF!</definedName>
    <definedName name="_Ent5" localSheetId="11">#REF!</definedName>
    <definedName name="_Ent5" localSheetId="2">#REF!</definedName>
    <definedName name="_Ent5">#REF!</definedName>
    <definedName name="_Ent6" localSheetId="11">'[1]Cash Flow Wksht'!#REF!</definedName>
    <definedName name="_Ent6" localSheetId="2">'[1]Cash Flow Wksht'!#REF!</definedName>
    <definedName name="_Ent6">'[1]Cash Flow Wksht'!#REF!</definedName>
    <definedName name="_Tax" localSheetId="6">#REF!</definedName>
    <definedName name="_Tax">#REF!</definedName>
    <definedName name="AdjCPFunds" localSheetId="1">'[2]Auto Gov''tMajor Funds-Fund Stmt'!#REF!</definedName>
    <definedName name="AdjCPFunds" localSheetId="6">'[2]Auto Gov''tMajor Funds-Fund Stmt'!#REF!</definedName>
    <definedName name="AdjCPFunds" localSheetId="11">'[3]Auto Gov''tMajor Funds-Fund Stmt'!#REF!</definedName>
    <definedName name="AdjCPFunds" localSheetId="2">'[3]Auto Gov''tMajor Funds-Fund Stmt'!#REF!</definedName>
    <definedName name="AdjCPFunds">'[3]Auto Gov''tMajor Funds-Fund Stmt'!#REF!</definedName>
    <definedName name="AdjDSFunds" localSheetId="1">'[2]Auto Gov''tMajor Funds-Fund Stmt'!#REF!</definedName>
    <definedName name="AdjDSFunds" localSheetId="6">'[2]Auto Gov''tMajor Funds-Fund Stmt'!#REF!</definedName>
    <definedName name="AdjDSFunds" localSheetId="11">'[3]Auto Gov''tMajor Funds-Fund Stmt'!#REF!</definedName>
    <definedName name="AdjDSFunds" localSheetId="2">'[3]Auto Gov''tMajor Funds-Fund Stmt'!#REF!</definedName>
    <definedName name="AdjDSFunds">'[3]Auto Gov''tMajor Funds-Fund Stmt'!#REF!</definedName>
    <definedName name="AdjPermFunds" localSheetId="1">'[2]Auto Gov''tMajor Funds-Fund Stmt'!#REF!</definedName>
    <definedName name="AdjPermFunds" localSheetId="6">'[2]Auto Gov''tMajor Funds-Fund Stmt'!#REF!</definedName>
    <definedName name="AdjPermFunds" localSheetId="11">'[3]Auto Gov''tMajor Funds-Fund Stmt'!#REF!</definedName>
    <definedName name="AdjPermFunds" localSheetId="2">'[3]Auto Gov''tMajor Funds-Fund Stmt'!#REF!</definedName>
    <definedName name="AdjPermFunds">'[3]Auto Gov''tMajor Funds-Fund Stmt'!#REF!</definedName>
    <definedName name="AllIntSvc" localSheetId="11">#REF!</definedName>
    <definedName name="AllIntSvc" localSheetId="2">#REF!</definedName>
    <definedName name="AllIntSvc">#REF!</definedName>
    <definedName name="countycodetable">'[4]LedgerLoad Assist'!$A$186:$C$368</definedName>
    <definedName name="CPFunds" localSheetId="11">#REF!</definedName>
    <definedName name="CPFunds" localSheetId="2">#REF!</definedName>
    <definedName name="CPFunds">#REF!</definedName>
    <definedName name="DSFunds" localSheetId="11">#REF!</definedName>
    <definedName name="DSFunds" localSheetId="2">#REF!</definedName>
    <definedName name="DSFunds">#REF!</definedName>
    <definedName name="entitynumber">'[4]LedgerLoad Assist'!$A$186:$B$368</definedName>
    <definedName name="FAQ" localSheetId="6">'[1]Cash Flow Wksht'!#REF!</definedName>
    <definedName name="FAQ" localSheetId="11">'[1]Cash Flow Wksht'!#REF!</definedName>
    <definedName name="FAQ" localSheetId="2">'[1]Cash Flow Wksht'!#REF!</definedName>
    <definedName name="FAQ">'[1]Cash Flow Wksht'!#REF!</definedName>
    <definedName name="majorfunds">'[4]LedgerLoad Assist'!$A$38:$B$41</definedName>
    <definedName name="majorfundtable2" localSheetId="6">'[5]List-County &amp; Entity Codes  '!#REF!</definedName>
    <definedName name="majorfundtable2">'[5]List-County &amp; Entity Codes  '!#REF!</definedName>
    <definedName name="mpr" localSheetId="6">#REF!</definedName>
    <definedName name="mpr">#REF!</definedName>
    <definedName name="Note" localSheetId="6">#REF!</definedName>
    <definedName name="Note">#REF!</definedName>
    <definedName name="NotEnt3" localSheetId="11">'[1]Cash Flow Wksht'!#REF!</definedName>
    <definedName name="NotEnt3" localSheetId="2">'[1]Cash Flow Wksht'!#REF!</definedName>
    <definedName name="NotEnt3">'[1]Cash Flow Wksht'!#REF!</definedName>
    <definedName name="OtherEnt" localSheetId="11">#REF!</definedName>
    <definedName name="OtherEnt" localSheetId="2">#REF!</definedName>
    <definedName name="OtherEnt">#REF!</definedName>
    <definedName name="PermFunds" localSheetId="11">#REF!</definedName>
    <definedName name="PermFunds" localSheetId="2">#REF!</definedName>
    <definedName name="PermFunds">#REF!</definedName>
    <definedName name="_xlnm.Print_Area" localSheetId="3">'Audit Report-Pt.1'!$A$1:$J$38</definedName>
    <definedName name="_xlnm.Print_Area" localSheetId="1">'COVER PAGE'!$A$1:$J$51</definedName>
    <definedName name="_xlnm.Print_Area" localSheetId="6">'Elected Officials Page'!$A$1:$C$66</definedName>
    <definedName name="_xlnm.Print_Area" localSheetId="8">'FED-STATE INTERGOVERNMENTAL REV'!$A$1:$D$62</definedName>
    <definedName name="_xlnm.Print_Area" localSheetId="4">'Other Supplementary Info-Pt. 2'!$A$1:$J$38</definedName>
    <definedName name="_xlnm.Print_Area" localSheetId="9">'SCHEDULE OF REC AND DISB'!$A$1:$H$155</definedName>
    <definedName name="_xlnm.Print_Area" localSheetId="5">'Table of Contents'!$A$1:$B$34</definedName>
    <definedName name="_xlnm.Print_Titles" localSheetId="9">'SCHEDULE OF REC AND DISB'!$1:$7</definedName>
    <definedName name="sample" localSheetId="11">'[1]Cash Flow Wksht'!#REF!</definedName>
    <definedName name="sample" localSheetId="2">'[1]Cash Flow Wksht'!#REF!</definedName>
    <definedName name="sample">'[1]Cash Flow Wksht'!#REF!</definedName>
    <definedName name="Year">'[4]LedgerLoad Assist'!$A$7:$B$33</definedName>
    <definedName name="Z_FC3B3501_CA52_40D7_B049_0E027A15B235_.wvu.PrintArea" localSheetId="1" hidden="1">'COVER PAGE'!$A$1:$J$51</definedName>
    <definedName name="Z_FC3B3501_CA52_40D7_B049_0E027A15B235_.wvu.PrintArea" localSheetId="6" hidden="1">'Elected Officials Page'!$A$1:$C$66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1" l="1"/>
  <c r="A24" i="8"/>
  <c r="A30" i="8"/>
  <c r="A29" i="8"/>
  <c r="A28" i="8"/>
  <c r="A2" i="8"/>
  <c r="A2" i="7"/>
  <c r="A4" i="12"/>
  <c r="C7" i="11"/>
  <c r="A4" i="10"/>
  <c r="A49" i="27"/>
  <c r="A4" i="4"/>
  <c r="A25" i="26"/>
  <c r="A25" i="15"/>
  <c r="P8" i="21" l="1"/>
  <c r="P9" i="21" l="1"/>
  <c r="E7" i="25" s="1"/>
  <c r="A22" i="26"/>
  <c r="A22" i="15"/>
  <c r="C188" i="21"/>
  <c r="C187" i="21"/>
  <c r="C186" i="21"/>
  <c r="C185" i="21"/>
  <c r="C184" i="21"/>
  <c r="C183" i="21"/>
  <c r="C182" i="21"/>
  <c r="C181" i="21"/>
  <c r="C180" i="21"/>
  <c r="C179" i="21"/>
  <c r="C178" i="21"/>
  <c r="C177" i="21"/>
  <c r="C176" i="21"/>
  <c r="C175" i="21"/>
  <c r="C174" i="21"/>
  <c r="C173" i="21"/>
  <c r="C172" i="21"/>
  <c r="C171" i="21"/>
  <c r="C170" i="21"/>
  <c r="C169" i="21"/>
  <c r="C168" i="21"/>
  <c r="C167" i="21"/>
  <c r="C166" i="21"/>
  <c r="C165" i="21"/>
  <c r="C164" i="21"/>
  <c r="C163" i="21"/>
  <c r="C162" i="21"/>
  <c r="C161" i="21"/>
  <c r="C160" i="21"/>
  <c r="C159" i="21"/>
  <c r="C158" i="21"/>
  <c r="C157" i="21"/>
  <c r="C156" i="21"/>
  <c r="C155" i="21"/>
  <c r="C154" i="21"/>
  <c r="C153" i="21"/>
  <c r="C152" i="21"/>
  <c r="C151" i="21"/>
  <c r="C150" i="21"/>
  <c r="C149" i="21"/>
  <c r="C148" i="21"/>
  <c r="C147" i="21"/>
  <c r="C146" i="21"/>
  <c r="C145" i="21"/>
  <c r="C144" i="21"/>
  <c r="C143" i="21"/>
  <c r="C142" i="21"/>
  <c r="C141" i="21"/>
  <c r="C140" i="21"/>
  <c r="C139" i="21"/>
  <c r="C138" i="21"/>
  <c r="C137" i="21"/>
  <c r="C136" i="21"/>
  <c r="C135" i="21"/>
  <c r="C134" i="21"/>
  <c r="C133" i="21"/>
  <c r="C132" i="21"/>
  <c r="C131" i="21"/>
  <c r="C130" i="21"/>
  <c r="C129" i="21"/>
  <c r="C128" i="21"/>
  <c r="C127" i="21"/>
  <c r="C126" i="21"/>
  <c r="C125" i="21"/>
  <c r="C124" i="21"/>
  <c r="C123" i="21"/>
  <c r="C122" i="21"/>
  <c r="C121" i="21"/>
  <c r="C120" i="21"/>
  <c r="C119" i="21"/>
  <c r="C118" i="21"/>
  <c r="C117" i="21"/>
  <c r="C116" i="21"/>
  <c r="C115" i="21"/>
  <c r="C114" i="21"/>
  <c r="C113" i="21"/>
  <c r="C112" i="21"/>
  <c r="C111" i="21"/>
  <c r="C110" i="21"/>
  <c r="C109" i="21"/>
  <c r="C108" i="21"/>
  <c r="C107" i="21"/>
  <c r="C106" i="21"/>
  <c r="C105" i="21"/>
  <c r="C104" i="21"/>
  <c r="C103" i="21"/>
  <c r="C102" i="21"/>
  <c r="C101" i="21"/>
  <c r="C100" i="21"/>
  <c r="C99" i="21"/>
  <c r="C98" i="21"/>
  <c r="C97" i="21"/>
  <c r="C96" i="21"/>
  <c r="C95" i="21"/>
  <c r="C94" i="21"/>
  <c r="C93" i="21"/>
  <c r="C92" i="21"/>
  <c r="C91" i="21"/>
  <c r="C90" i="21"/>
  <c r="C89" i="21"/>
  <c r="C88" i="21"/>
  <c r="C87" i="21"/>
  <c r="C86" i="21"/>
  <c r="C85" i="21"/>
  <c r="C84" i="21"/>
  <c r="C83" i="21"/>
  <c r="C82" i="21"/>
  <c r="C81" i="21"/>
  <c r="C80" i="21"/>
  <c r="C79" i="21"/>
  <c r="C78" i="21"/>
  <c r="C77" i="21"/>
  <c r="C76" i="21"/>
  <c r="C75" i="21"/>
  <c r="C74" i="21"/>
  <c r="C73" i="21"/>
  <c r="C72" i="21"/>
  <c r="C71" i="21"/>
  <c r="C70" i="21"/>
  <c r="C69" i="21"/>
  <c r="C68" i="21"/>
  <c r="C67" i="21"/>
  <c r="C66" i="21"/>
  <c r="C65" i="21"/>
  <c r="C64" i="21"/>
  <c r="C63" i="21"/>
  <c r="C62" i="21"/>
  <c r="P7" i="21" l="1"/>
  <c r="A27" i="8"/>
  <c r="A1" i="11"/>
  <c r="A1" i="10"/>
  <c r="A1" i="27"/>
  <c r="A47" i="27" s="1"/>
  <c r="A1" i="4"/>
  <c r="A1" i="7"/>
  <c r="A1" i="12"/>
  <c r="E41" i="12"/>
  <c r="D41" i="12"/>
  <c r="C41" i="12"/>
  <c r="B41" i="12"/>
  <c r="F40" i="12"/>
  <c r="F39" i="12"/>
  <c r="F38" i="12"/>
  <c r="F37" i="12"/>
  <c r="F36" i="12"/>
  <c r="F35" i="12"/>
  <c r="F34" i="12"/>
  <c r="F33" i="12"/>
  <c r="E31" i="12"/>
  <c r="D31" i="12"/>
  <c r="C31" i="12"/>
  <c r="B31" i="12"/>
  <c r="F30" i="12"/>
  <c r="F29" i="12"/>
  <c r="F28" i="12"/>
  <c r="F27" i="12"/>
  <c r="F26" i="12"/>
  <c r="F25" i="12"/>
  <c r="F24" i="12"/>
  <c r="E22" i="12"/>
  <c r="D22" i="12"/>
  <c r="C22" i="12"/>
  <c r="B22" i="12"/>
  <c r="F21" i="12"/>
  <c r="F20" i="12"/>
  <c r="F19" i="12"/>
  <c r="F18" i="12"/>
  <c r="F17" i="12"/>
  <c r="F16" i="12"/>
  <c r="E15" i="12"/>
  <c r="D15" i="12"/>
  <c r="C15" i="12"/>
  <c r="B15" i="12"/>
  <c r="F14" i="12"/>
  <c r="F13" i="12"/>
  <c r="F12" i="12"/>
  <c r="F11" i="12"/>
  <c r="F10" i="12"/>
  <c r="F9" i="12"/>
  <c r="F8" i="12"/>
  <c r="G142" i="11"/>
  <c r="F142" i="11"/>
  <c r="E142" i="11"/>
  <c r="D142" i="11"/>
  <c r="C142" i="11"/>
  <c r="H140" i="11"/>
  <c r="H139" i="11"/>
  <c r="H138" i="11"/>
  <c r="G136" i="11"/>
  <c r="F136" i="11"/>
  <c r="E136" i="11"/>
  <c r="D136" i="11"/>
  <c r="C136" i="11"/>
  <c r="H135" i="11"/>
  <c r="H134" i="11"/>
  <c r="H132" i="11"/>
  <c r="H131" i="11"/>
  <c r="H130" i="11"/>
  <c r="H129" i="11"/>
  <c r="H125" i="11"/>
  <c r="H124" i="11"/>
  <c r="H123" i="11"/>
  <c r="H122" i="11"/>
  <c r="H121" i="11"/>
  <c r="H120" i="11"/>
  <c r="H119" i="11"/>
  <c r="H118" i="11"/>
  <c r="H114" i="11"/>
  <c r="H113" i="11"/>
  <c r="H112" i="11"/>
  <c r="H111" i="11"/>
  <c r="H108" i="11"/>
  <c r="H107" i="11"/>
  <c r="H106" i="11"/>
  <c r="H105" i="11"/>
  <c r="H104" i="11"/>
  <c r="H103" i="11"/>
  <c r="H102" i="11"/>
  <c r="H101" i="11"/>
  <c r="H100" i="11"/>
  <c r="H99" i="11"/>
  <c r="H97" i="11"/>
  <c r="H96" i="11"/>
  <c r="H95" i="11"/>
  <c r="H94" i="11"/>
  <c r="H93" i="11"/>
  <c r="H92" i="11"/>
  <c r="G90" i="11"/>
  <c r="F90" i="11"/>
  <c r="E90" i="11"/>
  <c r="D90" i="11"/>
  <c r="C90" i="11"/>
  <c r="H89" i="11"/>
  <c r="H88" i="11"/>
  <c r="G86" i="11"/>
  <c r="F86" i="11"/>
  <c r="E86" i="11"/>
  <c r="D86" i="11"/>
  <c r="C86" i="11"/>
  <c r="H84" i="11"/>
  <c r="H83" i="11"/>
  <c r="H82" i="11"/>
  <c r="H81" i="11"/>
  <c r="H80" i="11"/>
  <c r="H79" i="11"/>
  <c r="G77" i="11"/>
  <c r="F77" i="11"/>
  <c r="E77" i="11"/>
  <c r="D77" i="11"/>
  <c r="C77" i="11"/>
  <c r="H75" i="11"/>
  <c r="H74" i="11"/>
  <c r="H73" i="11"/>
  <c r="G71" i="11"/>
  <c r="F71" i="11"/>
  <c r="E71" i="11"/>
  <c r="D71" i="11"/>
  <c r="C71" i="11"/>
  <c r="H69" i="11"/>
  <c r="H68" i="11"/>
  <c r="H67" i="11"/>
  <c r="G63" i="11"/>
  <c r="F63" i="11"/>
  <c r="E63" i="11"/>
  <c r="D63" i="11"/>
  <c r="C63"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8" i="11"/>
  <c r="D56" i="10"/>
  <c r="D45" i="10"/>
  <c r="D35" i="10"/>
  <c r="D22" i="10"/>
  <c r="H90" i="11" l="1"/>
  <c r="B23" i="12"/>
  <c r="B32" i="12" s="1"/>
  <c r="B42" i="12" s="1"/>
  <c r="H142" i="11"/>
  <c r="C23" i="12"/>
  <c r="C32" i="12" s="1"/>
  <c r="C42" i="12" s="1"/>
  <c r="D58" i="10"/>
  <c r="E23" i="12"/>
  <c r="E32" i="12" s="1"/>
  <c r="E42" i="12" s="1"/>
  <c r="G148" i="11"/>
  <c r="D23" i="12"/>
  <c r="D32" i="12" s="1"/>
  <c r="D42" i="12" s="1"/>
  <c r="F31" i="12"/>
  <c r="F22" i="12"/>
  <c r="F41" i="12"/>
  <c r="F15" i="12"/>
  <c r="F143" i="11"/>
  <c r="H136" i="11"/>
  <c r="H63" i="11"/>
  <c r="C143" i="11"/>
  <c r="G143" i="11"/>
  <c r="H86" i="11"/>
  <c r="D143" i="11"/>
  <c r="H71" i="11"/>
  <c r="H77" i="11"/>
  <c r="E143" i="11"/>
  <c r="F23" i="12" l="1"/>
  <c r="F32" i="12" s="1"/>
  <c r="F42" i="12" s="1"/>
  <c r="H143" i="11"/>
  <c r="C64" i="8"/>
  <c r="C66" i="8" s="1"/>
  <c r="C56" i="8"/>
  <c r="H47" i="7"/>
  <c r="C67" i="8" l="1"/>
  <c r="G61" i="8" s="1"/>
  <c r="G4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A9" authorId="0" shapeId="0" xr:uid="{14DBE2BB-10E6-44BE-8093-468E019D9BF5}">
      <text>
        <r>
          <rPr>
            <b/>
            <sz val="11"/>
            <color indexed="81"/>
            <rFont val="Tahoma"/>
            <family val="2"/>
          </rPr>
          <t>IMPORTANT:
Choose your entity name from the drop-down list; entity number should  auto-fill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Erickson, Darla</author>
  </authors>
  <commentList>
    <comment ref="B55" authorId="0" shapeId="0" xr:uid="{133A8A91-AAD0-4F2B-9B02-7B2FDCA4F6A3}">
      <text>
        <r>
          <rPr>
            <sz val="9"/>
            <color indexed="81"/>
            <rFont val="Tahoma"/>
            <family val="2"/>
          </rPr>
          <t xml:space="preserve">The report submitted to LGSB through the portal does not require a signature however, type the name of the person responsible for submitting the report and their contact information.
Please sign the permanent copy kept at the Local Government. </t>
        </r>
      </text>
    </comment>
  </commentList>
</comments>
</file>

<file path=xl/sharedStrings.xml><?xml version="1.0" encoding="utf-8"?>
<sst xmlns="http://schemas.openxmlformats.org/spreadsheetml/2006/main" count="1512" uniqueCount="1042">
  <si>
    <t>MONTANA</t>
  </si>
  <si>
    <t>ANNUAL FINANCIAL</t>
  </si>
  <si>
    <t>REPORT</t>
  </si>
  <si>
    <t>ELECTED OFFICIALS/OFFICERS</t>
  </si>
  <si>
    <t>OFFICE</t>
  </si>
  <si>
    <t>DATE TERM</t>
  </si>
  <si>
    <t>EXPIRES</t>
  </si>
  <si>
    <t>Commissioner (Chairperson)</t>
  </si>
  <si>
    <t xml:space="preserve">Commissioner </t>
  </si>
  <si>
    <t>Attorney</t>
  </si>
  <si>
    <t>Auditor</t>
  </si>
  <si>
    <t>Treasurer</t>
  </si>
  <si>
    <t>Clerk and recorder</t>
  </si>
  <si>
    <t>Clerk of district court</t>
  </si>
  <si>
    <t>Coroner</t>
  </si>
  <si>
    <t>Justice of the peace</t>
  </si>
  <si>
    <t>Public administrator</t>
  </si>
  <si>
    <t>School superintendent</t>
  </si>
  <si>
    <t>Sheriff</t>
  </si>
  <si>
    <t>Mayor</t>
  </si>
  <si>
    <t>Councilperson/Commissioner</t>
  </si>
  <si>
    <t>City manager</t>
  </si>
  <si>
    <t>Chief of police</t>
  </si>
  <si>
    <t>Clerk</t>
  </si>
  <si>
    <t>Clerk/Treasurer</t>
  </si>
  <si>
    <t>Utility billing/collection clerk</t>
  </si>
  <si>
    <t>Date</t>
  </si>
  <si>
    <t>TABLE OF CONTENTS</t>
  </si>
  <si>
    <t>Page</t>
  </si>
  <si>
    <t>No.</t>
  </si>
  <si>
    <t>Cover Page</t>
  </si>
  <si>
    <t>Table of Contents</t>
  </si>
  <si>
    <t>OTHER SUPPLEMENTARY INFORMATION</t>
  </si>
  <si>
    <t>Combining and Individual Fund Statements and Schedules:</t>
  </si>
  <si>
    <t xml:space="preserve">Combining Balance Sheet - Nonmajor Special Revenue Funds </t>
  </si>
  <si>
    <t>Combining Statement of Revenues, Expenditures, and Changes in Fund Balances - Budget and Actual - Nonmajor Special Revenue Funds</t>
  </si>
  <si>
    <t>Combining Balance Sheet - Nonmajor Debt Service Funds</t>
  </si>
  <si>
    <t>Combining Statement of Revenues, Expenditures, and Changes in Fund Balances - Budget and Actual - Nonmajor Debt Service Funds</t>
  </si>
  <si>
    <t xml:space="preserve">Combining Balance Sheet - Nonmajor Capital Projects Funds </t>
  </si>
  <si>
    <t>Combining Statement of Revenues, Expenditures, and Changes in Fund Balances - Budget and Actual - Nonmajor Capital Projects Funds</t>
  </si>
  <si>
    <t>Combining Balance Sheet - Permanent Funds</t>
  </si>
  <si>
    <t>Combining Statement of Revenues, Expenditures, and Changes in Fund Balances - Budget and Actual - Permanent Funds</t>
  </si>
  <si>
    <t>Combining Statement of Net Position -  Nonmajor Enterprise Funds</t>
  </si>
  <si>
    <t>Combining Statement of Revenues, Expenses, and Changes in Fund Net Position - Nonmajor Enterprise Funds</t>
  </si>
  <si>
    <t>Combining Statement of Cash Flows - Nonmajor Enterprise Funds</t>
  </si>
  <si>
    <t>Combining Statement of Net Position - Internal Service Funds</t>
  </si>
  <si>
    <t>Combining Statement of Revenues, Expenses, and Changes in Fund Net Position - Internal Service Funds</t>
  </si>
  <si>
    <t>Combining Statement of Cash Flows - Internal Service Funds</t>
  </si>
  <si>
    <t>Schedule of Cash Receipts and Disbursements - All Funds</t>
  </si>
  <si>
    <t>GENERAL</t>
  </si>
  <si>
    <t>ANNUAL FINANCIAL REPORT</t>
  </si>
  <si>
    <t xml:space="preserve">Schedule of Federal/State Grants, Entitlements and Shared Revenues </t>
  </si>
  <si>
    <t>Mandatory, if applicable</t>
  </si>
  <si>
    <t xml:space="preserve">Mandatory, if applicable. </t>
  </si>
  <si>
    <t>(Complete all portions applicable to ENTITY)</t>
  </si>
  <si>
    <t>2.  Date of incorporation</t>
  </si>
  <si>
    <t>3.  County seat</t>
  </si>
  <si>
    <t>4.  Form of government</t>
  </si>
  <si>
    <t>5.  Population (most recent estimate)</t>
  </si>
  <si>
    <t>6.  Land area</t>
  </si>
  <si>
    <t>7.  Miles of roads/streets/alleys</t>
  </si>
  <si>
    <t>8.  Taxable valuation</t>
  </si>
  <si>
    <t>9.  Road taxable valuation (county)</t>
  </si>
  <si>
    <t>10. Number of water consumers</t>
  </si>
  <si>
    <t>11. Average daily water consumption</t>
  </si>
  <si>
    <t>12. Miles of water main</t>
  </si>
  <si>
    <t>13. Miles of sanitary and storm sewers</t>
  </si>
  <si>
    <t>14. Number of building permits issued</t>
  </si>
  <si>
    <t>15. Number of full-time employees</t>
  </si>
  <si>
    <t>B.  PROPERTY TAX MILL LEVIES -</t>
  </si>
  <si>
    <t>County/City/Town funds only (For fiscal year being reported)</t>
  </si>
  <si>
    <t>FUND NUMBER</t>
  </si>
  <si>
    <t>FUND NAME</t>
  </si>
  <si>
    <t>MILLS</t>
  </si>
  <si>
    <t>TOTAL MILLS</t>
  </si>
  <si>
    <t>ANNUAL FINANCIAL REPORT FILING FEE &amp; AUDIT DETERMINATION</t>
  </si>
  <si>
    <r>
      <rPr>
        <b/>
        <sz val="16"/>
        <color theme="1"/>
        <rFont val="Calibri"/>
        <family val="2"/>
        <scheme val="minor"/>
      </rPr>
      <t>Page 1</t>
    </r>
    <r>
      <rPr>
        <b/>
        <sz val="12"/>
        <color theme="1"/>
        <rFont val="Calibri"/>
        <family val="2"/>
        <scheme val="minor"/>
      </rPr>
      <t xml:space="preserve"> -  </t>
    </r>
    <r>
      <rPr>
        <b/>
        <sz val="14"/>
        <color theme="1"/>
        <rFont val="Calibri"/>
        <family val="2"/>
        <scheme val="minor"/>
      </rPr>
      <t>Information / Instructions</t>
    </r>
  </si>
  <si>
    <r>
      <rPr>
        <b/>
        <sz val="14"/>
        <rFont val="Calibri"/>
        <family val="2"/>
        <scheme val="minor"/>
      </rPr>
      <t xml:space="preserve">FEE REQUIREMENT:  </t>
    </r>
    <r>
      <rPr>
        <sz val="14"/>
        <rFont val="Calibri"/>
        <family val="2"/>
        <scheme val="minor"/>
      </rPr>
      <t xml:space="preserve">As provided by 2-7-514, MCA, each local government  required to have an audit under 2-7-503, MCA, shall pay an annual filing fee to the department; the fee schedule shall be based upon the local government's annual revenue amounts.  Administrative Rule 2.4.402 defines "revenue" as all receipts of a local government entity from any source excluding the proceeds from bond issuances and other long-term debt. </t>
    </r>
    <r>
      <rPr>
        <b/>
        <sz val="14"/>
        <rFont val="Calibri"/>
        <family val="2"/>
        <scheme val="minor"/>
      </rPr>
      <t xml:space="preserve">
AUDIT REQUIREMENT:  </t>
    </r>
    <r>
      <rPr>
        <sz val="14"/>
        <rFont val="Calibri"/>
        <family val="2"/>
        <scheme val="minor"/>
      </rPr>
      <t xml:space="preserve">As provided by 2-7-503, MCA, each local government  receiving revenue or financial assistance in excess of $750,000, regardless of the source of revenue or financial assistance, shall have an audit. "Financial Assistance" is defined as including assistance provided by a federal, state, or local government entity in the form of loans and loan guarantees.
</t>
    </r>
    <r>
      <rPr>
        <b/>
        <sz val="14"/>
        <rFont val="Calibri"/>
        <family val="2"/>
        <scheme val="minor"/>
      </rPr>
      <t>Part II - Determination of Audit Requirement.</t>
    </r>
    <r>
      <rPr>
        <sz val="14"/>
        <rFont val="Calibri"/>
        <family val="2"/>
        <scheme val="minor"/>
      </rPr>
      <t xml:space="preserve"> Loan proceeds received in the fiscal year that were used to refinance (payoff) existing debt will not be considered as "Financial Assistance" when determining the current audit requirement. </t>
    </r>
  </si>
  <si>
    <t>LOCAL GOVERNMENT ANNUAL FILING FEE SCHEDULE</t>
  </si>
  <si>
    <t>Annual Resources</t>
  </si>
  <si>
    <t>Filing</t>
  </si>
  <si>
    <t>In Excess of:</t>
  </si>
  <si>
    <t>Equal to or Less Than:</t>
  </si>
  <si>
    <t>Fee</t>
  </si>
  <si>
    <t>Page 1</t>
  </si>
  <si>
    <t>REVISED 8/2017</t>
  </si>
  <si>
    <t>If the local government entity name or mailing address</t>
  </si>
  <si>
    <t>on the Department's mailing list is inaccurate or has</t>
  </si>
  <si>
    <t>changed recently please note the correction below.</t>
  </si>
  <si>
    <r>
      <rPr>
        <b/>
        <sz val="18"/>
        <color theme="1"/>
        <rFont val="Calibri"/>
        <family val="2"/>
        <scheme val="minor"/>
      </rPr>
      <t>Part I</t>
    </r>
    <r>
      <rPr>
        <b/>
        <sz val="14"/>
        <color theme="1"/>
        <rFont val="Calibri"/>
        <family val="2"/>
        <scheme val="minor"/>
      </rPr>
      <t xml:space="preserve"> - Determination of Filing Fee</t>
    </r>
  </si>
  <si>
    <r>
      <t>GOVERNMENTAL FUNDS -</t>
    </r>
    <r>
      <rPr>
        <b/>
        <i/>
        <sz val="12"/>
        <color theme="0"/>
        <rFont val="Calibri"/>
        <family val="2"/>
        <scheme val="minor"/>
      </rPr>
      <t xml:space="preserve"> (STATEMENT OF REVENUES, EXPENDITURES, AND CHANGES IN FUND BALANCES)</t>
    </r>
  </si>
  <si>
    <t xml:space="preserve">Total Revenues </t>
  </si>
  <si>
    <t>Other Financing Sources - Proceeds from Sale of Capital Assets</t>
  </si>
  <si>
    <t>Other Financing Sources - other revenues</t>
  </si>
  <si>
    <t>Special and/or Extraordinary Items (Revenues only)</t>
  </si>
  <si>
    <r>
      <t xml:space="preserve">ENTERPRISE FUNDS - </t>
    </r>
    <r>
      <rPr>
        <b/>
        <i/>
        <sz val="12"/>
        <color theme="0"/>
        <rFont val="Calibri"/>
        <family val="2"/>
        <scheme val="minor"/>
      </rPr>
      <t>(STATEMENT OF REVENUES, EXPENSES AND CHANGES IN FUND NET POSITION)</t>
    </r>
  </si>
  <si>
    <t>Note:  Do not include revenues of Internal Service Funds</t>
  </si>
  <si>
    <t>Total Operating Revenues</t>
  </si>
  <si>
    <t>Box #1</t>
  </si>
  <si>
    <r>
      <t>Non-Operating Revenues:</t>
    </r>
    <r>
      <rPr>
        <sz val="12"/>
        <color rgb="FFFF0000"/>
        <rFont val="Calibri"/>
        <family val="2"/>
        <scheme val="minor"/>
      </rPr>
      <t xml:space="preserve"> (Do not include Gain on Sale of Capital Assets)</t>
    </r>
  </si>
  <si>
    <t xml:space="preserve">Filing Fee Owed </t>
  </si>
  <si>
    <t>Taxes/Assessments</t>
  </si>
  <si>
    <t>Licenses/Permits</t>
  </si>
  <si>
    <t xml:space="preserve">Intergovernmental Revenues </t>
  </si>
  <si>
    <t>Interest Revenues</t>
  </si>
  <si>
    <t>Other Non-operating Revenues not included above</t>
  </si>
  <si>
    <t>Capital Contributions</t>
  </si>
  <si>
    <r>
      <t xml:space="preserve">ENTERPRISE FUNDS - </t>
    </r>
    <r>
      <rPr>
        <b/>
        <i/>
        <sz val="14"/>
        <color theme="0"/>
        <rFont val="Calibri"/>
        <family val="2"/>
        <scheme val="minor"/>
      </rPr>
      <t xml:space="preserve"> </t>
    </r>
    <r>
      <rPr>
        <b/>
        <i/>
        <sz val="12"/>
        <color theme="0"/>
        <rFont val="Calibri"/>
        <family val="2"/>
        <scheme val="minor"/>
      </rPr>
      <t>(STATEMENT OF CASH FLOWS)</t>
    </r>
  </si>
  <si>
    <t>Proceeds from Sale of Capital Assets</t>
  </si>
  <si>
    <r>
      <t xml:space="preserve">TRUST FUNDS - </t>
    </r>
    <r>
      <rPr>
        <b/>
        <i/>
        <sz val="12"/>
        <color theme="0"/>
        <rFont val="Calibri"/>
        <family val="2"/>
        <scheme val="minor"/>
      </rPr>
      <t>(STATEMENT OF CHANGES IN FIDUCIARY NET POSITION)</t>
    </r>
  </si>
  <si>
    <t>NOTE:  Do not include additions to Investment Trust Funds</t>
  </si>
  <si>
    <r>
      <t xml:space="preserve">Total Additions to </t>
    </r>
    <r>
      <rPr>
        <b/>
        <sz val="12"/>
        <color theme="1"/>
        <rFont val="Calibri"/>
        <family val="2"/>
        <scheme val="minor"/>
      </rPr>
      <t>Pension &amp; Private Purpose</t>
    </r>
    <r>
      <rPr>
        <sz val="12"/>
        <color theme="1"/>
        <rFont val="Calibri"/>
        <family val="2"/>
        <scheme val="minor"/>
      </rPr>
      <t xml:space="preserve"> Trust Funds Only</t>
    </r>
  </si>
  <si>
    <t>Total Revenues for Calculation of Filing Fee:</t>
  </si>
  <si>
    <r>
      <rPr>
        <b/>
        <sz val="14"/>
        <color theme="1"/>
        <rFont val="Calibri"/>
        <family val="2"/>
        <scheme val="minor"/>
      </rPr>
      <t xml:space="preserve"> </t>
    </r>
    <r>
      <rPr>
        <b/>
        <u/>
        <sz val="14"/>
        <color theme="1"/>
        <rFont val="Calibri"/>
        <family val="2"/>
        <scheme val="minor"/>
      </rPr>
      <t>Add:</t>
    </r>
    <r>
      <rPr>
        <sz val="14"/>
        <color theme="1"/>
        <rFont val="Calibri"/>
        <family val="2"/>
        <scheme val="minor"/>
      </rPr>
      <t xml:space="preserve">  </t>
    </r>
    <r>
      <rPr>
        <b/>
        <sz val="14"/>
        <color theme="1"/>
        <rFont val="Calibri"/>
        <family val="2"/>
        <scheme val="minor"/>
      </rPr>
      <t>Proceeds from Debt provided by a Federal agency,a State agency,
            another local government.</t>
    </r>
    <r>
      <rPr>
        <b/>
        <sz val="14"/>
        <color theme="0"/>
        <rFont val="Calibri"/>
        <family val="2"/>
        <scheme val="minor"/>
      </rPr>
      <t xml:space="preserve"> </t>
    </r>
    <r>
      <rPr>
        <b/>
        <sz val="14"/>
        <color rgb="FFFF0000"/>
        <rFont val="Calibri"/>
        <family val="2"/>
        <scheme val="minor"/>
      </rPr>
      <t>[</t>
    </r>
    <r>
      <rPr>
        <b/>
        <i/>
        <u/>
        <sz val="12"/>
        <color rgb="FFFF0000"/>
        <rFont val="Calibri"/>
        <family val="2"/>
        <scheme val="minor"/>
      </rPr>
      <t>DOES NOT</t>
    </r>
    <r>
      <rPr>
        <b/>
        <sz val="12"/>
        <color rgb="FFFF0000"/>
        <rFont val="Calibri"/>
        <family val="2"/>
        <scheme val="minor"/>
      </rPr>
      <t xml:space="preserve"> include proceeds received from
            non-governmental entities (e.g. Banks, savings &amp; Loans)</t>
    </r>
    <r>
      <rPr>
        <b/>
        <sz val="14"/>
        <color rgb="FFFF0000"/>
        <rFont val="Calibri"/>
        <family val="2"/>
        <scheme val="minor"/>
      </rPr>
      <t>]</t>
    </r>
  </si>
  <si>
    <t>Box #2</t>
  </si>
  <si>
    <t>Audit Required?</t>
  </si>
  <si>
    <r>
      <rPr>
        <b/>
        <i/>
        <u/>
        <sz val="11.5"/>
        <color rgb="FFFF0000"/>
        <rFont val="Calibri"/>
        <family val="2"/>
        <scheme val="minor"/>
      </rPr>
      <t>Manually subtract</t>
    </r>
    <r>
      <rPr>
        <b/>
        <sz val="11"/>
        <color theme="1"/>
        <rFont val="Calibri"/>
        <family val="2"/>
        <scheme val="minor"/>
      </rPr>
      <t xml:space="preserve"> </t>
    </r>
    <r>
      <rPr>
        <sz val="11"/>
        <color theme="1"/>
        <rFont val="Calibri"/>
        <family val="2"/>
        <scheme val="minor"/>
      </rPr>
      <t>amount of debt proceeds received from 
non-governmental financial institutions (e.g. banks, 
savings &amp; loans)</t>
    </r>
    <r>
      <rPr>
        <b/>
        <sz val="11"/>
        <color theme="1"/>
        <rFont val="Calibri"/>
        <family val="2"/>
        <scheme val="minor"/>
      </rPr>
      <t xml:space="preserve"> </t>
    </r>
    <r>
      <rPr>
        <sz val="11"/>
        <color theme="1"/>
        <rFont val="Calibri"/>
        <family val="2"/>
        <scheme val="minor"/>
      </rPr>
      <t>included above</t>
    </r>
    <r>
      <rPr>
        <b/>
        <sz val="11"/>
        <color theme="1"/>
        <rFont val="Calibri"/>
        <family val="2"/>
        <scheme val="minor"/>
      </rPr>
      <t xml:space="preserve">. </t>
    </r>
    <r>
      <rPr>
        <b/>
        <sz val="11"/>
        <color rgb="FFFF0000"/>
        <rFont val="Calibri"/>
        <family val="2"/>
        <scheme val="minor"/>
      </rPr>
      <t>(enter as a negative)</t>
    </r>
  </si>
  <si>
    <t xml:space="preserve">Subtotal - Proceeds received from Debt:  </t>
  </si>
  <si>
    <r>
      <rPr>
        <b/>
        <i/>
        <u/>
        <sz val="12"/>
        <color rgb="FFFF0000"/>
        <rFont val="Calibri"/>
        <family val="2"/>
        <scheme val="minor"/>
      </rPr>
      <t>Manually subtract</t>
    </r>
    <r>
      <rPr>
        <sz val="11"/>
        <color theme="1"/>
        <rFont val="Calibri"/>
        <family val="2"/>
        <scheme val="minor"/>
      </rPr>
      <t xml:space="preserve"> amount of debt proceeds received from government agencies used to refinance (pay-off) an existing debt
 </t>
    </r>
    <r>
      <rPr>
        <b/>
        <sz val="12"/>
        <color rgb="FFFF0000"/>
        <rFont val="Calibri"/>
        <family val="2"/>
        <scheme val="minor"/>
      </rPr>
      <t>(enter as a negative)</t>
    </r>
    <r>
      <rPr>
        <b/>
        <sz val="11"/>
        <color rgb="FFFF0000"/>
        <rFont val="Calibri"/>
        <family val="2"/>
        <scheme val="minor"/>
      </rPr>
      <t xml:space="preserve"> </t>
    </r>
  </si>
  <si>
    <t>Adjusted Debt Proceeds</t>
  </si>
  <si>
    <t>Total Revenues + Adjusted Debt Proceeds</t>
  </si>
  <si>
    <r>
      <rPr>
        <b/>
        <sz val="12"/>
        <color theme="1"/>
        <rFont val="Calibri"/>
        <family val="2"/>
        <scheme val="minor"/>
      </rPr>
      <t>If total revenues plus adjusted debt proceeds</t>
    </r>
    <r>
      <rPr>
        <b/>
        <sz val="12"/>
        <color rgb="FFFF0000"/>
        <rFont val="Calibri"/>
        <family val="2"/>
        <scheme val="minor"/>
      </rPr>
      <t xml:space="preserve"> are in excess of $750,000, </t>
    </r>
    <r>
      <rPr>
        <b/>
        <sz val="12"/>
        <color theme="1"/>
        <rFont val="Calibri"/>
        <family val="2"/>
        <scheme val="minor"/>
      </rPr>
      <t>you are required to have an audit for the fiscal year.</t>
    </r>
  </si>
  <si>
    <t>Page 2</t>
  </si>
  <si>
    <t>1.  Class of city</t>
  </si>
  <si>
    <r>
      <rPr>
        <b/>
        <sz val="16"/>
        <color theme="1"/>
        <rFont val="Calibri"/>
        <family val="2"/>
        <scheme val="minor"/>
      </rPr>
      <t>Part II</t>
    </r>
    <r>
      <rPr>
        <b/>
        <sz val="13"/>
        <color theme="1"/>
        <rFont val="Calibri"/>
        <family val="2"/>
        <scheme val="minor"/>
      </rPr>
      <t xml:space="preserve"> - </t>
    </r>
    <r>
      <rPr>
        <b/>
        <sz val="14"/>
        <color theme="1"/>
        <rFont val="Calibri"/>
        <family val="2"/>
        <scheme val="minor"/>
      </rPr>
      <t>Determination of Audit Requirement w/ No Filing Fee</t>
    </r>
  </si>
  <si>
    <r>
      <rPr>
        <b/>
        <sz val="12"/>
        <color theme="1"/>
        <rFont val="Calibri"/>
        <family val="2"/>
        <scheme val="minor"/>
      </rPr>
      <t>Governmental Funds</t>
    </r>
    <r>
      <rPr>
        <sz val="11"/>
        <color theme="1"/>
        <rFont val="Calibri"/>
        <family val="2"/>
        <scheme val="minor"/>
      </rPr>
      <t xml:space="preserve"> (Statement of Revenues, Expenditures, and Changes in Fund Balances- Total proceeds from general long-term debt)</t>
    </r>
  </si>
  <si>
    <r>
      <rPr>
        <b/>
        <sz val="12"/>
        <color theme="1"/>
        <rFont val="Calibri"/>
        <family val="2"/>
        <scheme val="minor"/>
      </rPr>
      <t>Proprietary Funds</t>
    </r>
    <r>
      <rPr>
        <sz val="11"/>
        <color theme="1"/>
        <rFont val="Calibri"/>
        <family val="2"/>
        <scheme val="minor"/>
      </rPr>
      <t xml:space="preserve"> (Statement of Cash Flows-Major &amp; Non Major Enterprise funds-Total proceeds from debt)</t>
    </r>
  </si>
  <si>
    <t>SCHEDULE OF FEDERAL/STATE GRANTS,</t>
  </si>
  <si>
    <t>ENTITLEMENTS, AND SHARED REVENUES</t>
  </si>
  <si>
    <t>REVENUE</t>
  </si>
  <si>
    <t>RECEIVING</t>
  </si>
  <si>
    <t>CODE</t>
  </si>
  <si>
    <t>FUND</t>
  </si>
  <si>
    <t>AMOUNT</t>
  </si>
  <si>
    <t>FEDERAL GRANTS/ENTITLEMENTS - (LIST)</t>
  </si>
  <si>
    <t>Total Federal Grants/Entitlements</t>
  </si>
  <si>
    <t>FEDERAL SHARED REVENUES - (LIST)</t>
  </si>
  <si>
    <t>Total Federal Shared Revenues</t>
  </si>
  <si>
    <t>STATE GRANTS/ENTITLEMENTS - (LIST)</t>
  </si>
  <si>
    <t>Total State Grants/Entitlements</t>
  </si>
  <si>
    <t>STATE SHARED REVENUES - (LIST)</t>
  </si>
  <si>
    <t>Total State Shared Revenues</t>
  </si>
  <si>
    <t>TOTAL</t>
  </si>
  <si>
    <t>ALL FUNDS</t>
  </si>
  <si>
    <t>SCHEDULE OF CASH RECEIPTS AND DISBURSEMENTS - ALL FUNDS</t>
  </si>
  <si>
    <t>Cash balance</t>
  </si>
  <si>
    <t>Account number</t>
  </si>
  <si>
    <t>Description</t>
  </si>
  <si>
    <t>Receipts</t>
  </si>
  <si>
    <t xml:space="preserve">  Transfers in</t>
  </si>
  <si>
    <t>Disbursements</t>
  </si>
  <si>
    <t>SPECIAL REVENUE FUNDS</t>
  </si>
  <si>
    <t>Resort Tax</t>
  </si>
  <si>
    <t>Road</t>
  </si>
  <si>
    <t>Poor</t>
  </si>
  <si>
    <t>Bridge</t>
  </si>
  <si>
    <t>Weed control</t>
  </si>
  <si>
    <t>Predatory animal</t>
  </si>
  <si>
    <t>Fair</t>
  </si>
  <si>
    <t>Airport</t>
  </si>
  <si>
    <t>District court</t>
  </si>
  <si>
    <t>Comprehensive Insurance</t>
  </si>
  <si>
    <t>Property insurance</t>
  </si>
  <si>
    <t>Mosquito</t>
  </si>
  <si>
    <t>Parks/Recreation/Civic  center</t>
  </si>
  <si>
    <t>Library</t>
  </si>
  <si>
    <t>Ambulance</t>
  </si>
  <si>
    <t>Cemetery</t>
  </si>
  <si>
    <t>Planning</t>
  </si>
  <si>
    <t>Planning/Zoning</t>
  </si>
  <si>
    <t>Disaster</t>
  </si>
  <si>
    <t>Health</t>
  </si>
  <si>
    <t>Mental health</t>
  </si>
  <si>
    <t>Senior citizens</t>
  </si>
  <si>
    <t>Senior citizens transp.</t>
  </si>
  <si>
    <t>Extension service</t>
  </si>
  <si>
    <t>Public safety</t>
  </si>
  <si>
    <t>Economic Development</t>
  </si>
  <si>
    <t>Rodent control</t>
  </si>
  <si>
    <t>Fire control</t>
  </si>
  <si>
    <t>Museum</t>
  </si>
  <si>
    <t>Employer retirement</t>
  </si>
  <si>
    <t>Health insurance</t>
  </si>
  <si>
    <t>D.A.R.E.</t>
  </si>
  <si>
    <t>Records preservation</t>
  </si>
  <si>
    <t>Light maintenance districts (all)</t>
  </si>
  <si>
    <t>Maintenance districts (all)</t>
  </si>
  <si>
    <t>Alcohol rehabilitation</t>
  </si>
  <si>
    <t>Police reserve</t>
  </si>
  <si>
    <t>Gas tax</t>
  </si>
  <si>
    <t>Weed grant</t>
  </si>
  <si>
    <t>911 Emergency</t>
  </si>
  <si>
    <t>Land planning</t>
  </si>
  <si>
    <t>Lewis and Clark Bicentennial Grant</t>
  </si>
  <si>
    <t>State allocated federal mineral royalties</t>
  </si>
  <si>
    <t>P.I.L.T.</t>
  </si>
  <si>
    <t>C.D.B.G.</t>
  </si>
  <si>
    <t>2960-79</t>
  </si>
  <si>
    <t>Health grants (all)</t>
  </si>
  <si>
    <t>Aging services</t>
  </si>
  <si>
    <t>TOTAL SPECIAL REVENUE</t>
  </si>
  <si>
    <t>DEBT SERVICE FUNDS (list)</t>
  </si>
  <si>
    <t>S.I.D. revolving</t>
  </si>
  <si>
    <t>TOTAL DEBT SERVICE FUNDS</t>
  </si>
  <si>
    <t>CAPITAL PROJECTS FUNDS (list)</t>
  </si>
  <si>
    <t>TOTAL CAPITAL PROJECTS FUNDS</t>
  </si>
  <si>
    <t>ENTERPRISE FUNDS (list)</t>
  </si>
  <si>
    <t>Hospital/Nursing</t>
  </si>
  <si>
    <t>Water</t>
  </si>
  <si>
    <t>Sewer</t>
  </si>
  <si>
    <t>Solid Waste</t>
  </si>
  <si>
    <t>TOTAL ENTERPRISE FUNDS</t>
  </si>
  <si>
    <t>INTERNAL SERVICE FUNDS (list)</t>
  </si>
  <si>
    <t>TOTAL  INTERNAL SERVICE FUNDS</t>
  </si>
  <si>
    <t>TRUST  FUNDS (list)</t>
  </si>
  <si>
    <t>Fire disability pension</t>
  </si>
  <si>
    <t>Cemetery perpetual care</t>
  </si>
  <si>
    <t>Bed tax collection</t>
  </si>
  <si>
    <t xml:space="preserve">Fire disability </t>
  </si>
  <si>
    <t>Protested tax</t>
  </si>
  <si>
    <t>Redemptions</t>
  </si>
  <si>
    <t>Partial tax payments</t>
  </si>
  <si>
    <t>Migratory stock</t>
  </si>
  <si>
    <t>SPECIAL DISTRICTS   (list)</t>
  </si>
  <si>
    <t>District schools (all)</t>
  </si>
  <si>
    <t>General School Elementary</t>
  </si>
  <si>
    <t>General School H.S.</t>
  </si>
  <si>
    <t>Community College</t>
  </si>
  <si>
    <t>Transportation H.S./Elementary</t>
  </si>
  <si>
    <t>Retirement H.S.</t>
  </si>
  <si>
    <t>Retirement elementary</t>
  </si>
  <si>
    <t>Payroll fund</t>
  </si>
  <si>
    <t>Claims fund</t>
  </si>
  <si>
    <t>PERMANENT FUNDS</t>
  </si>
  <si>
    <t>TOTAL PERMANENT FUNDS</t>
  </si>
  <si>
    <t>TOTALS (to be accounted for)</t>
  </si>
  <si>
    <t>**PROPERTY TAXES COLLECTED</t>
  </si>
  <si>
    <t>Undisbursed receipts</t>
  </si>
  <si>
    <t>Fund number</t>
  </si>
  <si>
    <t>**THIS INFORMATION CAN BE TAKEN FROM FP-6b REPORT (TREASURER'S REPORT OF COUNTY WIDE SCHOOL FUNDS.)</t>
  </si>
  <si>
    <t xml:space="preserve">     ALL FUNDS</t>
  </si>
  <si>
    <t>BANK NAME</t>
  </si>
  <si>
    <t>Cash in all depositories</t>
  </si>
  <si>
    <t>BALANCE PER STATEMENTS</t>
  </si>
  <si>
    <r>
      <t>ADD</t>
    </r>
    <r>
      <rPr>
        <sz val="10"/>
        <rFont val="Arial"/>
        <family val="2"/>
      </rPr>
      <t xml:space="preserve">                                                      Deposits in transit</t>
    </r>
  </si>
  <si>
    <t>Service charges</t>
  </si>
  <si>
    <t>Other</t>
  </si>
  <si>
    <t>Total to add</t>
  </si>
  <si>
    <r>
      <t>SUBTRACT</t>
    </r>
    <r>
      <rPr>
        <sz val="10"/>
        <rFont val="Arial"/>
        <family val="2"/>
      </rPr>
      <t xml:space="preserve">                                                  Outstanding checks</t>
    </r>
  </si>
  <si>
    <t>Total to subtract</t>
  </si>
  <si>
    <t>TOTAL CASH                           IN DEPOSITS</t>
  </si>
  <si>
    <r>
      <t>ADD</t>
    </r>
    <r>
      <rPr>
        <sz val="10"/>
        <rFont val="Arial"/>
        <family val="2"/>
      </rPr>
      <t xml:space="preserve">                                                      Investments</t>
    </r>
  </si>
  <si>
    <t>TOTAL IN                                   DEPOSITORIES</t>
  </si>
  <si>
    <r>
      <t>ADD</t>
    </r>
    <r>
      <rPr>
        <sz val="10"/>
        <rFont val="Arial"/>
        <family val="2"/>
      </rPr>
      <t xml:space="preserve">                                                      Cash and cash items on hand</t>
    </r>
  </si>
  <si>
    <t>**TOTAL ACCOUNTED                               FOR</t>
  </si>
  <si>
    <t>General Information Schedule</t>
  </si>
  <si>
    <t>Cash Reconciliation Schedule</t>
  </si>
  <si>
    <t>CASH RECONCILIATION SCHEDULE</t>
  </si>
  <si>
    <t>GENERAL INFORMATION SCHEDULE</t>
  </si>
  <si>
    <r>
      <rPr>
        <b/>
        <sz val="12"/>
        <color rgb="FFFF0000"/>
        <rFont val="Calibri"/>
        <family val="2"/>
        <scheme val="minor"/>
      </rPr>
      <t>If total revenues are equal to or less than $750,000</t>
    </r>
    <r>
      <rPr>
        <sz val="12"/>
        <color theme="1"/>
        <rFont val="Calibri"/>
        <family val="2"/>
        <scheme val="minor"/>
      </rPr>
      <t xml:space="preserve">, no filing fee is required to be paid. However, your entity may be subject to audit requirements. 
</t>
    </r>
    <r>
      <rPr>
        <b/>
        <i/>
        <u/>
        <sz val="12"/>
        <color rgb="FFFF0000"/>
        <rFont val="Calibri"/>
        <family val="2"/>
        <scheme val="minor"/>
      </rPr>
      <t>Must</t>
    </r>
    <r>
      <rPr>
        <b/>
        <i/>
        <sz val="12"/>
        <color rgb="FFFF0000"/>
        <rFont val="Calibri"/>
        <family val="2"/>
        <scheme val="minor"/>
      </rPr>
      <t xml:space="preserve">complete Part II </t>
    </r>
    <r>
      <rPr>
        <sz val="12"/>
        <color theme="1"/>
        <rFont val="Calibri"/>
        <family val="2"/>
        <scheme val="minor"/>
      </rPr>
      <t>below to determine if there is an audit requirement.</t>
    </r>
    <r>
      <rPr>
        <b/>
        <i/>
        <sz val="12"/>
        <color rgb="FFFF0000"/>
        <rFont val="Calibri"/>
        <family val="2"/>
        <scheme val="minor"/>
      </rPr>
      <t xml:space="preserve"> </t>
    </r>
    <r>
      <rPr>
        <sz val="12"/>
        <color theme="1"/>
        <rFont val="Calibri"/>
        <family val="2"/>
        <scheme val="minor"/>
      </rPr>
      <t xml:space="preserve">
</t>
    </r>
    <r>
      <rPr>
        <b/>
        <sz val="12"/>
        <color rgb="FFFF0000"/>
        <rFont val="Calibri"/>
        <family val="2"/>
        <scheme val="minor"/>
      </rPr>
      <t>If total revenues plus adjusted debt proceeds in the fiscal year exceed $750,000</t>
    </r>
    <r>
      <rPr>
        <sz val="12"/>
        <color theme="1"/>
        <rFont val="Calibri"/>
        <family val="2"/>
        <scheme val="minor"/>
      </rPr>
      <t xml:space="preserve"> your entity will be subject to audit requirements . </t>
    </r>
  </si>
  <si>
    <r>
      <t>Mandatory
*</t>
    </r>
    <r>
      <rPr>
        <b/>
        <u/>
        <sz val="10"/>
        <color rgb="FF0070C0"/>
        <rFont val="Arial"/>
        <family val="2"/>
      </rPr>
      <t>NOTE</t>
    </r>
    <r>
      <rPr>
        <b/>
        <sz val="10"/>
        <color rgb="FF0070C0"/>
        <rFont val="Arial"/>
        <family val="2"/>
      </rPr>
      <t xml:space="preserve">: If a federal audit, the SEFA contained in audit report is sufficient. </t>
    </r>
    <r>
      <rPr>
        <b/>
        <u/>
        <sz val="10"/>
        <color rgb="FF0070C0"/>
        <rFont val="Arial"/>
        <family val="2"/>
      </rPr>
      <t>Add</t>
    </r>
    <r>
      <rPr>
        <b/>
        <sz val="10"/>
        <color rgb="FF0070C0"/>
        <rFont val="Arial"/>
        <family val="2"/>
      </rPr>
      <t xml:space="preserve"> the following after title in column A... (Refer to </t>
    </r>
    <r>
      <rPr>
        <b/>
        <i/>
        <sz val="10"/>
        <color rgb="FF0070C0"/>
        <rFont val="Arial"/>
        <family val="2"/>
      </rPr>
      <t>Schedule of Expenditures of Federal Awards</t>
    </r>
    <r>
      <rPr>
        <b/>
        <sz val="10"/>
        <color rgb="FF0070C0"/>
        <rFont val="Arial"/>
        <family val="2"/>
      </rPr>
      <t xml:space="preserve"> in audit report.) </t>
    </r>
  </si>
  <si>
    <t>Database Ledger Load</t>
  </si>
  <si>
    <t>ledger load file in excel or .csv format.</t>
  </si>
  <si>
    <t xml:space="preserve">A stand-alone excel version is available on the LGS website: </t>
  </si>
  <si>
    <t>a DLL file in excel or .csv format.</t>
  </si>
  <si>
    <t>without an acceptable DLL file.</t>
  </si>
  <si>
    <t>Your annual financial report package submission will not be considered complete</t>
  </si>
  <si>
    <r>
      <t>Counties, Cities and Towns</t>
    </r>
    <r>
      <rPr>
        <b/>
        <sz val="12"/>
        <rFont val="Arial"/>
        <family val="2"/>
      </rPr>
      <t xml:space="preserve"> are required to complete and submit a DLL</t>
    </r>
    <r>
      <rPr>
        <b/>
        <u/>
        <sz val="12"/>
        <rFont val="Arial"/>
        <family val="2"/>
      </rPr>
      <t xml:space="preserve"> file</t>
    </r>
  </si>
  <si>
    <t>If submitting an audit in lieu of the AFR you are still required to submit a database</t>
  </si>
  <si>
    <t xml:space="preserve">Or - </t>
  </si>
  <si>
    <t>Check with your accounting software vendor to determine if they can produce</t>
  </si>
  <si>
    <t>Entity Names:</t>
  </si>
  <si>
    <t>Entity #:</t>
  </si>
  <si>
    <t>County #:</t>
  </si>
  <si>
    <t>Beaverhead County</t>
  </si>
  <si>
    <t>010101</t>
  </si>
  <si>
    <t>Big Horn County</t>
  </si>
  <si>
    <t>010201</t>
  </si>
  <si>
    <t>Blaine County</t>
  </si>
  <si>
    <t>010301</t>
  </si>
  <si>
    <t>Broadwater County</t>
  </si>
  <si>
    <t>010401</t>
  </si>
  <si>
    <t>Carbon County</t>
  </si>
  <si>
    <t>010501</t>
  </si>
  <si>
    <t>Carter County</t>
  </si>
  <si>
    <t>010601</t>
  </si>
  <si>
    <t>Cascade County</t>
  </si>
  <si>
    <t>010701</t>
  </si>
  <si>
    <t>Chouteau County</t>
  </si>
  <si>
    <t>010801</t>
  </si>
  <si>
    <t>Custer County</t>
  </si>
  <si>
    <t>010901</t>
  </si>
  <si>
    <t>Daniels County</t>
  </si>
  <si>
    <t>011001</t>
  </si>
  <si>
    <t>Dawson County</t>
  </si>
  <si>
    <t>011101</t>
  </si>
  <si>
    <t>Anaconda-Deer Lodge County</t>
  </si>
  <si>
    <t>011201</t>
  </si>
  <si>
    <t>Fallon County</t>
  </si>
  <si>
    <t>011301</t>
  </si>
  <si>
    <t>Fergus County</t>
  </si>
  <si>
    <t>011401</t>
  </si>
  <si>
    <t>Flathead County</t>
  </si>
  <si>
    <t>011501</t>
  </si>
  <si>
    <t>Gallatin County</t>
  </si>
  <si>
    <t>011601</t>
  </si>
  <si>
    <t>Garfield County</t>
  </si>
  <si>
    <t>011701</t>
  </si>
  <si>
    <t>Glacier County</t>
  </si>
  <si>
    <t>011801</t>
  </si>
  <si>
    <t>Golden Valley County</t>
  </si>
  <si>
    <t>011901</t>
  </si>
  <si>
    <t>Granite County</t>
  </si>
  <si>
    <t>012001</t>
  </si>
  <si>
    <t>Hill County</t>
  </si>
  <si>
    <t>012101</t>
  </si>
  <si>
    <t>Jefferson County</t>
  </si>
  <si>
    <t>012201</t>
  </si>
  <si>
    <t>Judith Basin County</t>
  </si>
  <si>
    <t>012301</t>
  </si>
  <si>
    <t>Lake County</t>
  </si>
  <si>
    <t>012401</t>
  </si>
  <si>
    <t>Lewis and Clark County</t>
  </si>
  <si>
    <t>012501</t>
  </si>
  <si>
    <t>Liberty County</t>
  </si>
  <si>
    <t>012601</t>
  </si>
  <si>
    <t>Lincoln County</t>
  </si>
  <si>
    <t>012701</t>
  </si>
  <si>
    <t>Madison County</t>
  </si>
  <si>
    <t>012801</t>
  </si>
  <si>
    <t>McCone County</t>
  </si>
  <si>
    <t>012901</t>
  </si>
  <si>
    <t>Meagher County</t>
  </si>
  <si>
    <t>013001</t>
  </si>
  <si>
    <t>Mineral County</t>
  </si>
  <si>
    <t>013101</t>
  </si>
  <si>
    <t>Missoula County</t>
  </si>
  <si>
    <t>013201</t>
  </si>
  <si>
    <t>Musselshell County</t>
  </si>
  <si>
    <t>013301</t>
  </si>
  <si>
    <t>Park County</t>
  </si>
  <si>
    <t>013401</t>
  </si>
  <si>
    <t>Petroleum County</t>
  </si>
  <si>
    <t>013501</t>
  </si>
  <si>
    <t>Phillips County</t>
  </si>
  <si>
    <t>013601</t>
  </si>
  <si>
    <t>Pondera County</t>
  </si>
  <si>
    <t>013701</t>
  </si>
  <si>
    <t>Powder River County</t>
  </si>
  <si>
    <t>013801</t>
  </si>
  <si>
    <t>Powell County</t>
  </si>
  <si>
    <t>013901</t>
  </si>
  <si>
    <t>Prairie County</t>
  </si>
  <si>
    <t>014001</t>
  </si>
  <si>
    <t>Ravalli County</t>
  </si>
  <si>
    <t>014101</t>
  </si>
  <si>
    <t>Richland County</t>
  </si>
  <si>
    <t>014201</t>
  </si>
  <si>
    <t>Roosevelt County</t>
  </si>
  <si>
    <t>014301</t>
  </si>
  <si>
    <t>Rosebud County</t>
  </si>
  <si>
    <t>014401</t>
  </si>
  <si>
    <t>Sanders County</t>
  </si>
  <si>
    <t>014501</t>
  </si>
  <si>
    <t>Sheridan County</t>
  </si>
  <si>
    <t>014601</t>
  </si>
  <si>
    <t>City &amp; County/Butte-Silver Bow</t>
  </si>
  <si>
    <t>014701</t>
  </si>
  <si>
    <t>Stillwater County</t>
  </si>
  <si>
    <t>014801</t>
  </si>
  <si>
    <t>Sweet Grass County</t>
  </si>
  <si>
    <t>014901</t>
  </si>
  <si>
    <t>Teton County</t>
  </si>
  <si>
    <t>015001</t>
  </si>
  <si>
    <t>Toole County</t>
  </si>
  <si>
    <t>015101</t>
  </si>
  <si>
    <t>Treasure County</t>
  </si>
  <si>
    <t>015201</t>
  </si>
  <si>
    <t>Valley County</t>
  </si>
  <si>
    <t>015301</t>
  </si>
  <si>
    <t>Wheatland County</t>
  </si>
  <si>
    <t>015401</t>
  </si>
  <si>
    <t>Wibaux County</t>
  </si>
  <si>
    <t>015501</t>
  </si>
  <si>
    <t>Yellowstone County</t>
  </si>
  <si>
    <t>015601</t>
  </si>
  <si>
    <t>City of Dillon</t>
  </si>
  <si>
    <t>020101</t>
  </si>
  <si>
    <t>Town of Lima</t>
  </si>
  <si>
    <t>020102</t>
  </si>
  <si>
    <t>City of Hardin</t>
  </si>
  <si>
    <t>020201</t>
  </si>
  <si>
    <t>Town of Lodge Grass</t>
  </si>
  <si>
    <t>020202</t>
  </si>
  <si>
    <t>City of Chinook</t>
  </si>
  <si>
    <t>020301</t>
  </si>
  <si>
    <t>City of Harlem</t>
  </si>
  <si>
    <t>020302</t>
  </si>
  <si>
    <t>City of Townsend</t>
  </si>
  <si>
    <t>020401</t>
  </si>
  <si>
    <t>Town of Bearcreek</t>
  </si>
  <si>
    <t>020501</t>
  </si>
  <si>
    <t>Town of Bridger</t>
  </si>
  <si>
    <t>020502</t>
  </si>
  <si>
    <t>Town of Fromberg</t>
  </si>
  <si>
    <t>020503</t>
  </si>
  <si>
    <t>Town of Joliet</t>
  </si>
  <si>
    <t>020504</t>
  </si>
  <si>
    <t>City of Red Lodge</t>
  </si>
  <si>
    <t>020505</t>
  </si>
  <si>
    <t>Town of Ekalaka</t>
  </si>
  <si>
    <t>020601</t>
  </si>
  <si>
    <t>Town of Belt</t>
  </si>
  <si>
    <t>020701</t>
  </si>
  <si>
    <t>Town of Cascade</t>
  </si>
  <si>
    <t>020702</t>
  </si>
  <si>
    <t>City of Great Falls</t>
  </si>
  <si>
    <t>020703</t>
  </si>
  <si>
    <t>Town of Neihart</t>
  </si>
  <si>
    <t>020704</t>
  </si>
  <si>
    <t>Town of Big Sandy</t>
  </si>
  <si>
    <t>020801</t>
  </si>
  <si>
    <t>City of Fort Benton</t>
  </si>
  <si>
    <t>020802</t>
  </si>
  <si>
    <t>Town of Geraldine</t>
  </si>
  <si>
    <t>020803</t>
  </si>
  <si>
    <t>Town of Ismay</t>
  </si>
  <si>
    <t>020901</t>
  </si>
  <si>
    <t>City of Miles City</t>
  </si>
  <si>
    <t>020902</t>
  </si>
  <si>
    <t>Town of Flaxville</t>
  </si>
  <si>
    <t>021001</t>
  </si>
  <si>
    <t>City of Scobey</t>
  </si>
  <si>
    <t>021002</t>
  </si>
  <si>
    <t>City of Glendive</t>
  </si>
  <si>
    <t>021101</t>
  </si>
  <si>
    <t>Town of Richey</t>
  </si>
  <si>
    <t>021102</t>
  </si>
  <si>
    <t>City of Baker</t>
  </si>
  <si>
    <t>021301</t>
  </si>
  <si>
    <t>Town of Plevna</t>
  </si>
  <si>
    <t>021302</t>
  </si>
  <si>
    <t>Town of Denton</t>
  </si>
  <si>
    <t>021401</t>
  </si>
  <si>
    <t>Town of Grass Range</t>
  </si>
  <si>
    <t>021402</t>
  </si>
  <si>
    <t>City of Lewistown</t>
  </si>
  <si>
    <t>021403</t>
  </si>
  <si>
    <t>Town of Moore</t>
  </si>
  <si>
    <t>021404</t>
  </si>
  <si>
    <t>Town of Winifred</t>
  </si>
  <si>
    <t>021405</t>
  </si>
  <si>
    <t>City of Columbia Falls</t>
  </si>
  <si>
    <t>021501</t>
  </si>
  <si>
    <t>City of Kalispell</t>
  </si>
  <si>
    <t>021502</t>
  </si>
  <si>
    <t>City of Whitefish</t>
  </si>
  <si>
    <t>021503</t>
  </si>
  <si>
    <t>City of Belgrade</t>
  </si>
  <si>
    <t>021601</t>
  </si>
  <si>
    <t>City of Bozeman</t>
  </si>
  <si>
    <t>021602</t>
  </si>
  <si>
    <t>Town of Manhattan</t>
  </si>
  <si>
    <t>021603</t>
  </si>
  <si>
    <t>City of Three Forks</t>
  </si>
  <si>
    <t>021604</t>
  </si>
  <si>
    <t>Town of West Yellowstone</t>
  </si>
  <si>
    <t>021605</t>
  </si>
  <si>
    <t>Town of Jordan</t>
  </si>
  <si>
    <t>021701</t>
  </si>
  <si>
    <t>Town of Browning</t>
  </si>
  <si>
    <t>021801</t>
  </si>
  <si>
    <t>City of Cut Bank</t>
  </si>
  <si>
    <t>021802</t>
  </si>
  <si>
    <t>Town of Lavina</t>
  </si>
  <si>
    <t>021901</t>
  </si>
  <si>
    <t>Town of Ryegate</t>
  </si>
  <si>
    <t>021902</t>
  </si>
  <si>
    <t>Town of Drummond</t>
  </si>
  <si>
    <t>022001</t>
  </si>
  <si>
    <t>Town of Philipsburg</t>
  </si>
  <si>
    <t>022002</t>
  </si>
  <si>
    <t>City of Havre</t>
  </si>
  <si>
    <t>022101</t>
  </si>
  <si>
    <t>Town of Hingham</t>
  </si>
  <si>
    <t>022102</t>
  </si>
  <si>
    <t>City of Boulder</t>
  </si>
  <si>
    <t>022201</t>
  </si>
  <si>
    <t>Town of Whitehall</t>
  </si>
  <si>
    <t>022202</t>
  </si>
  <si>
    <t>Town of Hobson</t>
  </si>
  <si>
    <t>022301</t>
  </si>
  <si>
    <t>Town of Stanford</t>
  </si>
  <si>
    <t>022302</t>
  </si>
  <si>
    <t>City of Polson</t>
  </si>
  <si>
    <t>022401</t>
  </si>
  <si>
    <t>City of Ronan</t>
  </si>
  <si>
    <t>022402</t>
  </si>
  <si>
    <t>Town of St. Ignatius</t>
  </si>
  <si>
    <t>022403</t>
  </si>
  <si>
    <t>City of East Helena</t>
  </si>
  <si>
    <t>022501</t>
  </si>
  <si>
    <t>City of Helena</t>
  </si>
  <si>
    <t>022502</t>
  </si>
  <si>
    <t>Town of Chester</t>
  </si>
  <si>
    <t>022601</t>
  </si>
  <si>
    <t>Town of Eureka</t>
  </si>
  <si>
    <t>022701</t>
  </si>
  <si>
    <t>City of Libby</t>
  </si>
  <si>
    <t>022702</t>
  </si>
  <si>
    <t>Town Of Rexford</t>
  </si>
  <si>
    <t>022703</t>
  </si>
  <si>
    <t>City of Troy</t>
  </si>
  <si>
    <t>022704</t>
  </si>
  <si>
    <t>Town of Ennis</t>
  </si>
  <si>
    <t>022801</t>
  </si>
  <si>
    <t>Town of Sheridan</t>
  </si>
  <si>
    <t>022802</t>
  </si>
  <si>
    <t>Town of Twin Bridges</t>
  </si>
  <si>
    <t>022803</t>
  </si>
  <si>
    <t>Town of Virginia City</t>
  </si>
  <si>
    <t>022804</t>
  </si>
  <si>
    <t>Town of Circle</t>
  </si>
  <si>
    <t>022901</t>
  </si>
  <si>
    <t>City of White Sulphur Springs</t>
  </si>
  <si>
    <t>023001</t>
  </si>
  <si>
    <t>Town of Alberton</t>
  </si>
  <si>
    <t>023101</t>
  </si>
  <si>
    <t>Town Of Superior</t>
  </si>
  <si>
    <t>023102</t>
  </si>
  <si>
    <t>City of Missoula</t>
  </si>
  <si>
    <t>023201</t>
  </si>
  <si>
    <t>Town of Melstone</t>
  </si>
  <si>
    <t>023301</t>
  </si>
  <si>
    <t>City of Roundup</t>
  </si>
  <si>
    <t>023302</t>
  </si>
  <si>
    <t>Town of Clyde Park</t>
  </si>
  <si>
    <t>023401</t>
  </si>
  <si>
    <t>City of Livingston</t>
  </si>
  <si>
    <t>023402</t>
  </si>
  <si>
    <t>Town of Winnett</t>
  </si>
  <si>
    <t>023501</t>
  </si>
  <si>
    <t>Town of Dodson</t>
  </si>
  <si>
    <t>023601</t>
  </si>
  <si>
    <t>City of Malta</t>
  </si>
  <si>
    <t>023602</t>
  </si>
  <si>
    <t>Town of Saco</t>
  </si>
  <si>
    <t>023603</t>
  </si>
  <si>
    <t>City of Conrad</t>
  </si>
  <si>
    <t>023701</t>
  </si>
  <si>
    <t>Town of Valier</t>
  </si>
  <si>
    <t>023702</t>
  </si>
  <si>
    <t>Town of Broadus</t>
  </si>
  <si>
    <t>023801</t>
  </si>
  <si>
    <t>City of Deer Lodge</t>
  </si>
  <si>
    <t>023901</t>
  </si>
  <si>
    <t>Town of Terry</t>
  </si>
  <si>
    <t>024001</t>
  </si>
  <si>
    <t>Town of Darby</t>
  </si>
  <si>
    <t>024101</t>
  </si>
  <si>
    <t>City of Hamilton</t>
  </si>
  <si>
    <t>024102</t>
  </si>
  <si>
    <t>Town of Pinesdale</t>
  </si>
  <si>
    <t>024103</t>
  </si>
  <si>
    <t>Town of Stevensville</t>
  </si>
  <si>
    <t>024104</t>
  </si>
  <si>
    <t>Town of Fairview</t>
  </si>
  <si>
    <t>024201</t>
  </si>
  <si>
    <t>City of Sidney</t>
  </si>
  <si>
    <t>024202</t>
  </si>
  <si>
    <t>Town of Bainville</t>
  </si>
  <si>
    <t>024301</t>
  </si>
  <si>
    <t>Town of Brockton</t>
  </si>
  <si>
    <t>024302</t>
  </si>
  <si>
    <t>Town of Culbertson</t>
  </si>
  <si>
    <t>024303</t>
  </si>
  <si>
    <t>Town of Froid</t>
  </si>
  <si>
    <t>024304</t>
  </si>
  <si>
    <t>City of Poplar</t>
  </si>
  <si>
    <t>024305</t>
  </si>
  <si>
    <t>City of Wolf Point</t>
  </si>
  <si>
    <t>024306</t>
  </si>
  <si>
    <t>City of Forsyth</t>
  </si>
  <si>
    <t>024401</t>
  </si>
  <si>
    <t>City of Colstrip</t>
  </si>
  <si>
    <t>024402</t>
  </si>
  <si>
    <t>Town of Hot Springs</t>
  </si>
  <si>
    <t>024501</t>
  </si>
  <si>
    <t>Town of Plains</t>
  </si>
  <si>
    <t>024502</t>
  </si>
  <si>
    <t>City of Thompson Falls</t>
  </si>
  <si>
    <t>024503</t>
  </si>
  <si>
    <t>Town of Medicine Lake</t>
  </si>
  <si>
    <t>024601</t>
  </si>
  <si>
    <t>Town of Outlook</t>
  </si>
  <si>
    <t>024602</t>
  </si>
  <si>
    <t>City of Plentywood</t>
  </si>
  <si>
    <t>024603</t>
  </si>
  <si>
    <t>Town of Westby</t>
  </si>
  <si>
    <t>024604</t>
  </si>
  <si>
    <t>Town of Walkerville</t>
  </si>
  <si>
    <t>024702</t>
  </si>
  <si>
    <t>Town of Columbus</t>
  </si>
  <si>
    <t>024801</t>
  </si>
  <si>
    <t>City of Big Timber</t>
  </si>
  <si>
    <t>024901</t>
  </si>
  <si>
    <t>City of Choteau</t>
  </si>
  <si>
    <t>025001</t>
  </si>
  <si>
    <t>Town of Dutton</t>
  </si>
  <si>
    <t>025002</t>
  </si>
  <si>
    <t>Town of Fairfield</t>
  </si>
  <si>
    <t>025003</t>
  </si>
  <si>
    <t>Town of Kevin</t>
  </si>
  <si>
    <t>025101</t>
  </si>
  <si>
    <t>City of Shelby</t>
  </si>
  <si>
    <t>025102</t>
  </si>
  <si>
    <t>Town of Sunburst</t>
  </si>
  <si>
    <t>025103</t>
  </si>
  <si>
    <t>Town of Hysham</t>
  </si>
  <si>
    <t>025201</t>
  </si>
  <si>
    <t>Town of Fort Peck</t>
  </si>
  <si>
    <t>025301</t>
  </si>
  <si>
    <t>City of Glasgow</t>
  </si>
  <si>
    <t>025302</t>
  </si>
  <si>
    <t>Town of Nashua</t>
  </si>
  <si>
    <t>025303</t>
  </si>
  <si>
    <t>Town of Opheim</t>
  </si>
  <si>
    <t>025304</t>
  </si>
  <si>
    <t>City of Harlowton</t>
  </si>
  <si>
    <t>025401</t>
  </si>
  <si>
    <t>Town of Judith Gap</t>
  </si>
  <si>
    <t>025402</t>
  </si>
  <si>
    <t>Town of Wibaux</t>
  </si>
  <si>
    <t>025501</t>
  </si>
  <si>
    <t>City of Billings</t>
  </si>
  <si>
    <t>025601</t>
  </si>
  <si>
    <t>Town of Broadview</t>
  </si>
  <si>
    <t>025602</t>
  </si>
  <si>
    <t>City of Laurel</t>
  </si>
  <si>
    <t>025603</t>
  </si>
  <si>
    <t>Counties:</t>
  </si>
  <si>
    <t>Cities &amp; Towns</t>
  </si>
  <si>
    <r>
      <rPr>
        <b/>
        <sz val="16"/>
        <rFont val="Calibri"/>
        <family val="2"/>
        <scheme val="minor"/>
      </rPr>
      <t xml:space="preserve">Page 2 </t>
    </r>
    <r>
      <rPr>
        <b/>
        <sz val="14"/>
        <rFont val="Calibri"/>
        <family val="2"/>
        <scheme val="minor"/>
      </rPr>
      <t xml:space="preserve">- </t>
    </r>
    <r>
      <rPr>
        <b/>
        <i/>
        <sz val="14"/>
        <rFont val="Calibri"/>
        <family val="2"/>
        <scheme val="minor"/>
      </rPr>
      <t>Determination of Filing Fee &amp; Audit Requirement Form</t>
    </r>
    <r>
      <rPr>
        <b/>
        <sz val="14"/>
        <rFont val="Calibri"/>
        <family val="2"/>
        <scheme val="minor"/>
      </rPr>
      <t xml:space="preserve"> 
      1)  </t>
    </r>
    <r>
      <rPr>
        <b/>
        <u/>
        <sz val="16"/>
        <rFont val="Calibri"/>
        <family val="2"/>
        <scheme val="minor"/>
      </rPr>
      <t>Part I</t>
    </r>
    <r>
      <rPr>
        <b/>
        <sz val="14"/>
        <rFont val="Calibri"/>
        <family val="2"/>
        <scheme val="minor"/>
      </rPr>
      <t xml:space="preserve"> - Manually complete </t>
    </r>
    <r>
      <rPr>
        <b/>
        <i/>
        <u/>
        <sz val="14"/>
        <rFont val="Calibri"/>
        <family val="2"/>
        <scheme val="minor"/>
      </rPr>
      <t>Determination of Filing Fee</t>
    </r>
    <r>
      <rPr>
        <b/>
        <sz val="14"/>
        <rFont val="Calibri"/>
        <family val="2"/>
        <scheme val="minor"/>
      </rPr>
      <t xml:space="preserve">.  
              *If a filing fee is owed, as indicated in Box #1,  please print the completed </t>
    </r>
    <r>
      <rPr>
        <b/>
        <i/>
        <sz val="14"/>
        <rFont val="Calibri"/>
        <family val="2"/>
        <scheme val="minor"/>
      </rPr>
      <t>Determination of
                FilingFee &amp; Audit Requirement Form</t>
    </r>
    <r>
      <rPr>
        <b/>
        <sz val="14"/>
        <rFont val="Calibri"/>
        <family val="2"/>
        <scheme val="minor"/>
      </rPr>
      <t xml:space="preserve">, page 2 only, and mail with your check or warrant made payable to "State
                Treasurer" in the amount of the required fee to:
                                                         Montana Department of Administration
                                                         Local Government Services
                                                         Mitchell Bldg. - Room 270
                                                         PO Box 200547
                                                         Helena, MT   59620-0547
             </t>
    </r>
    <r>
      <rPr>
        <b/>
        <sz val="14"/>
        <color rgb="FF0070C0"/>
        <rFont val="Calibri"/>
        <family val="2"/>
        <scheme val="minor"/>
      </rPr>
      <t xml:space="preserve">**If no filing fee is owed, you </t>
    </r>
    <r>
      <rPr>
        <b/>
        <u/>
        <sz val="14"/>
        <color rgb="FF0070C0"/>
        <rFont val="Calibri"/>
        <family val="2"/>
        <scheme val="minor"/>
      </rPr>
      <t>must</t>
    </r>
    <r>
      <rPr>
        <b/>
        <sz val="14"/>
        <color rgb="FF0070C0"/>
        <rFont val="Calibri"/>
        <family val="2"/>
        <scheme val="minor"/>
      </rPr>
      <t xml:space="preserve"> complete Part II to determine if an audit is required.  </t>
    </r>
    <r>
      <rPr>
        <b/>
        <i/>
        <u/>
        <sz val="14"/>
        <color rgb="FF0070C0"/>
        <rFont val="Calibri"/>
        <family val="2"/>
        <scheme val="minor"/>
      </rPr>
      <t>Please</t>
    </r>
    <r>
      <rPr>
        <b/>
        <sz val="14"/>
        <color rgb="FF0070C0"/>
        <rFont val="Calibri"/>
        <family val="2"/>
        <scheme val="minor"/>
      </rPr>
      <t xml:space="preserve"> assure a copy of the
                 completed </t>
    </r>
    <r>
      <rPr>
        <b/>
        <i/>
        <sz val="14"/>
        <color rgb="FF0070C0"/>
        <rFont val="Calibri"/>
        <family val="2"/>
        <scheme val="minor"/>
      </rPr>
      <t>Determination of Filing Fee &amp; Audit Requirement</t>
    </r>
    <r>
      <rPr>
        <b/>
        <sz val="14"/>
        <color rgb="FF0070C0"/>
        <rFont val="Calibri"/>
        <family val="2"/>
        <scheme val="minor"/>
      </rPr>
      <t xml:space="preserve"> form is either included in your Annual Financial Report
                 (AFR) or if not, a completed copy of the form is uploaded along with your AFR in the portal to ensure we enter the
                  correct amount of adjusted debt proceeds in our system.</t>
    </r>
    <r>
      <rPr>
        <b/>
        <sz val="14"/>
        <rFont val="Calibri"/>
        <family val="2"/>
        <scheme val="minor"/>
      </rPr>
      <t xml:space="preserve">
      2)  </t>
    </r>
    <r>
      <rPr>
        <b/>
        <u/>
        <sz val="16"/>
        <rFont val="Calibri"/>
        <family val="2"/>
        <scheme val="minor"/>
      </rPr>
      <t>Part II</t>
    </r>
    <r>
      <rPr>
        <b/>
        <sz val="14"/>
        <rFont val="Calibri"/>
        <family val="2"/>
        <scheme val="minor"/>
      </rPr>
      <t xml:space="preserve">- Manually complete </t>
    </r>
    <r>
      <rPr>
        <b/>
        <i/>
        <u/>
        <sz val="14"/>
        <rFont val="Calibri"/>
        <family val="2"/>
        <scheme val="minor"/>
      </rPr>
      <t>Determination of Audit Requirement w/ No Filing Fee</t>
    </r>
    <r>
      <rPr>
        <b/>
        <sz val="14"/>
        <rFont val="Calibri"/>
        <family val="2"/>
        <scheme val="minor"/>
      </rPr>
      <t>.</t>
    </r>
  </si>
  <si>
    <t>For Non-Major Special Revenue Funds:</t>
  </si>
  <si>
    <t>For Non-Major Debt Service Funds:</t>
  </si>
  <si>
    <t>For Non-Major Capital Projects Funds:</t>
  </si>
  <si>
    <t>Combing Balance Sheet of Non-major Capital Project Funds (AFR format pages 71-72)</t>
  </si>
  <si>
    <t>For Non-Major Permanent Funds:</t>
  </si>
  <si>
    <r>
      <t xml:space="preserve">When remitting an audit report in lieu of the Annual Financial Report, you </t>
    </r>
    <r>
      <rPr>
        <b/>
        <u/>
        <sz val="10"/>
        <color rgb="FF0070C0"/>
        <rFont val="Arial"/>
        <family val="2"/>
      </rPr>
      <t>must</t>
    </r>
    <r>
      <rPr>
        <b/>
        <sz val="10"/>
        <color rgb="FF0070C0"/>
        <rFont val="Arial"/>
        <family val="2"/>
      </rPr>
      <t xml:space="preserve"> manually complete a filing fee form. The form is located on the last tab of this workbook.</t>
    </r>
  </si>
  <si>
    <t>ATTACH COMBINING FINANCIAL STATEMENTS HERE FOR NON-MAJOR FUNDS</t>
  </si>
  <si>
    <t>For Non-Major Enterprise Funds:</t>
  </si>
  <si>
    <t>For Non-Major Internal Service Funds:</t>
  </si>
  <si>
    <t>Combing Balance Sheet of Non-major Special Revenue Funds (LGS AFR format pages 63-64)</t>
  </si>
  <si>
    <t>Combing Statement of Revenues, Expenditures &amp; Changes in Fund Balance (LGS AFR format pages 65-66)</t>
  </si>
  <si>
    <t>Combing Balance Sheet of Non-major Debt Service Funds (LGS AFR format pages 67-67)</t>
  </si>
  <si>
    <t>Combing Statement of Revenues, Expenditures &amp; Changes in Fund Balance (LGS AFR format pages 69-70)</t>
  </si>
  <si>
    <t>Combing Balance Sheet of Non-major Permanent Funds (LGS AFR format pages 75-76)</t>
  </si>
  <si>
    <t>Combing Statement of Revenues, Expenditures &amp; Changes in Fund Balance (LGS AFR format pages 77-78)</t>
  </si>
  <si>
    <t>Statement of Net Position (LGS AFR format page 79)</t>
  </si>
  <si>
    <t>Statement of Revenues, Expenses and Changes in Fund Net Position (LGS AFR format page 80)</t>
  </si>
  <si>
    <t>Combining Statement of Cash Flows (LGS AFR format page 81)</t>
  </si>
  <si>
    <t>Statement of Net Position (LGS AFR format page 82)</t>
  </si>
  <si>
    <t>Statement of Revenues, Expenses and Changes in Net Position (LGS AFR format page 83)</t>
  </si>
  <si>
    <t>Combining Statement of Cash Flows (LGS AFR format page 84)</t>
  </si>
  <si>
    <t>Complete the Schedule of Intergovernmental Revenues or insert the SEFA (Schedule of Expenditures of Federal Awards) from your audit report.</t>
  </si>
  <si>
    <t>Complete the Schedule of Cash Receipts and Disbursements or insert a report from your accounting software.</t>
  </si>
  <si>
    <t xml:space="preserve">Complete the Table of Contents; insert the page numbers of the applicable schedules that will be included in your annual financial report submission. </t>
  </si>
  <si>
    <t>Fill out the filing fee form. Follow the instructions on the form. Submit a copy of the form with your annual report and mail a copy of the form when remitting with the filing fee payment.</t>
  </si>
  <si>
    <t>Complete a Database Ledger Load file and submit at the same time you upload your annual report through the LGS Entity Portal. Ensure that you submit the report as an Annual Financial Report through the Portal. The Audit submission is separate from the Annual Report Submission.</t>
  </si>
  <si>
    <t>If you need assistance compiling or submitting this document please contact the LGS Accountant that covers your area.  Contact information is on the LGS website: http://sfsd.mt.gov/LGSB</t>
  </si>
  <si>
    <t>Complete Cover Page 1 of 2 - for the audit portion of your submission. Locate your entity number on tab titled Entity #'s at the back of this worksheet.</t>
  </si>
  <si>
    <t>Complete the Elected Officials Page.</t>
  </si>
  <si>
    <t>Complete the General Information Page.</t>
  </si>
  <si>
    <r>
      <t>*</t>
    </r>
    <r>
      <rPr>
        <b/>
        <u/>
        <sz val="10"/>
        <color rgb="FF0070C0"/>
        <rFont val="Arial"/>
        <family val="2"/>
      </rPr>
      <t>NOTE</t>
    </r>
    <r>
      <rPr>
        <b/>
        <sz val="10"/>
        <color rgb="FF0070C0"/>
        <rFont val="Arial"/>
        <family val="2"/>
      </rPr>
      <t>: A Database Ledger Load (DLL) file is MANDATORY. A Database Ledger Load file in excel format is available on the LGS website or you may be able to produce this in your software - check with your software vendor .</t>
    </r>
  </si>
  <si>
    <t>Other Required Documents/Forms:</t>
  </si>
  <si>
    <r>
      <t xml:space="preserve">Insert the Combining Statements - follow the Instructions on the Combining Statements Page; Important: ensure that you have not included funds that were reported as major funds in the audit. Your report </t>
    </r>
    <r>
      <rPr>
        <u/>
        <sz val="11"/>
        <rFont val="Arial"/>
        <family val="2"/>
      </rPr>
      <t>will not be accepted</t>
    </r>
    <r>
      <rPr>
        <sz val="11"/>
        <rFont val="Arial"/>
        <family val="2"/>
      </rPr>
      <t xml:space="preserve"> if funds reported as major funds within the audit section are included in these non-major fund reports.</t>
    </r>
  </si>
  <si>
    <t>Combing Statement of Revenues, Expenditures &amp; Changes in Fund Balance (LGS AFR format pages 73-74)</t>
  </si>
  <si>
    <r>
      <rPr>
        <b/>
        <u/>
        <sz val="10"/>
        <rFont val="Arial"/>
        <family val="2"/>
      </rPr>
      <t>Exclude the funds reported as major funds in the audit from the combining balance sheets.</t>
    </r>
    <r>
      <rPr>
        <sz val="10"/>
        <rFont val="Arial"/>
        <family val="2"/>
      </rPr>
      <t xml:space="preserve"> Refer to your accounting software for instructions. Your report will not be accepted if major funds are included with the non-major funds in these statements. The combined total of non-major funds (other governmental funds and other non-major enterprise funds) should tie to the totals reported for these categories in the audit.</t>
    </r>
  </si>
  <si>
    <t>The combining financial statements include the following statements for the non-major funds:</t>
  </si>
  <si>
    <t>How to submit an Audit in lieu of your County, City or Town's Annual Financial Report (AFR)</t>
  </si>
  <si>
    <r>
      <t xml:space="preserve"> Begin by reviewing the additional documents and schedules that will be required as part of your AFR submission. The mandatory schedules, reports and documents are listed on the Table of Contents page. Your report </t>
    </r>
    <r>
      <rPr>
        <b/>
        <u/>
        <sz val="11"/>
        <rFont val="Arial"/>
        <family val="2"/>
      </rPr>
      <t>will not be accepted</t>
    </r>
    <r>
      <rPr>
        <sz val="11"/>
        <rFont val="Arial"/>
        <family val="2"/>
      </rPr>
      <t xml:space="preserve"> without these schedules and documents.</t>
    </r>
  </si>
  <si>
    <r>
      <rPr>
        <b/>
        <u/>
        <sz val="11"/>
        <color rgb="FF0070C0"/>
        <rFont val="Arial"/>
        <family val="2"/>
      </rPr>
      <t>Please note:</t>
    </r>
    <r>
      <rPr>
        <sz val="10"/>
        <color rgb="FF0070C0"/>
        <rFont val="Arial"/>
        <family val="2"/>
      </rPr>
      <t xml:space="preserve"> </t>
    </r>
    <r>
      <rPr>
        <sz val="10"/>
        <rFont val="Arial"/>
        <family val="2"/>
      </rPr>
      <t xml:space="preserve">You may be able to produce these statements using your accounting software as long as it provides equivalent information or you can complete the LGS AFR pages and move them into this document for submittal. </t>
    </r>
  </si>
  <si>
    <t>Mandatory</t>
  </si>
  <si>
    <t>Filing Fee Form</t>
  </si>
  <si>
    <t>Database Ledger Load File (in excel or .csv format)</t>
  </si>
  <si>
    <t>Audit in lieu of AFR Checklist Updates</t>
  </si>
  <si>
    <t>Added "Mandatory" to rows 28-30 of Table of Contents</t>
  </si>
  <si>
    <t xml:space="preserve">  Transfers Out</t>
  </si>
  <si>
    <t>Update log added to workbook</t>
  </si>
  <si>
    <t>Instructions:  added line 12:  see table of contents following cover page 2 …... In instruction tab</t>
  </si>
  <si>
    <t>https://sfsd.mt.gov/LGSB/Accounting-and-Annual-Financial-Report-Resources3</t>
  </si>
  <si>
    <t>STATE FINANCIAL SERVICES DIVISION</t>
  </si>
  <si>
    <t>LOCAL GOVERNMENT SERVICES BUREAU</t>
  </si>
  <si>
    <t>Mitchell Building Room 255, PO Box 200547, Helena, Montana 59620-0547</t>
  </si>
  <si>
    <t>Local Government Services Bureau Portal</t>
  </si>
  <si>
    <t xml:space="preserve">ENTITY # </t>
  </si>
  <si>
    <t>LOCAL GOVERNMENT NAME:</t>
  </si>
  <si>
    <t>ADDRESS</t>
  </si>
  <si>
    <t>CITY, STATE ZIP</t>
  </si>
  <si>
    <t>FISCAL YEAR ENDING JUNE 30, 2021</t>
  </si>
  <si>
    <t>REVISED JULY 2021/VERSION 21.1</t>
  </si>
  <si>
    <t>ANACONDA-DEER LODGE COUNTY</t>
  </si>
  <si>
    <t>BEAVERHEAD COUNTY</t>
  </si>
  <si>
    <t>BIG HORN COUNTY</t>
  </si>
  <si>
    <t>BLAINE COUNTY</t>
  </si>
  <si>
    <t>BROADWATER COUNTY</t>
  </si>
  <si>
    <t>CARBON COUNTY</t>
  </si>
  <si>
    <t>CARTER COUNTY</t>
  </si>
  <si>
    <t>CASCADE COUNTY</t>
  </si>
  <si>
    <t>CHOUTEAU COUNTY</t>
  </si>
  <si>
    <t>CITY &amp; COUNTY/BUTTE-SILVER BOW</t>
  </si>
  <si>
    <t>CITY OF BAKER</t>
  </si>
  <si>
    <t>Baker</t>
  </si>
  <si>
    <t>CITY OF BELGRADE</t>
  </si>
  <si>
    <t>Belgrade</t>
  </si>
  <si>
    <t>CITY OF BIG TIMBER</t>
  </si>
  <si>
    <t>Big Timber</t>
  </si>
  <si>
    <t>CITY OF BILLINGS</t>
  </si>
  <si>
    <t>Billings</t>
  </si>
  <si>
    <t>CITY OF BOULDER</t>
  </si>
  <si>
    <t>Boulder</t>
  </si>
  <si>
    <t>CITY OF BOZEMAN</t>
  </si>
  <si>
    <t>Bozeman</t>
  </si>
  <si>
    <t>CITY OF CHINOOK</t>
  </si>
  <si>
    <t>Chinook</t>
  </si>
  <si>
    <t>CITY OF CHOTEAU</t>
  </si>
  <si>
    <t>Choteau</t>
  </si>
  <si>
    <t>CITY OF COLSTRIP</t>
  </si>
  <si>
    <t>Colstrip</t>
  </si>
  <si>
    <t>CITY OF COLUMBIA FALLS</t>
  </si>
  <si>
    <t>Columbia Falls</t>
  </si>
  <si>
    <t>CITY OF CONRAD</t>
  </si>
  <si>
    <t>Conrad</t>
  </si>
  <si>
    <t>CITY OF CUT BANK</t>
  </si>
  <si>
    <t>Cut Bank</t>
  </si>
  <si>
    <t>CITY OF DEER LODGE</t>
  </si>
  <si>
    <t>Deer Lodge</t>
  </si>
  <si>
    <t>CITY OF DILLON</t>
  </si>
  <si>
    <t>Dillon</t>
  </si>
  <si>
    <t>CITY OF EAST HELENA</t>
  </si>
  <si>
    <t>East Helena</t>
  </si>
  <si>
    <t>CITY OF FORSYTH</t>
  </si>
  <si>
    <t>Forsyth</t>
  </si>
  <si>
    <t>CITY OF FORT BENTON</t>
  </si>
  <si>
    <t>Fort Benton</t>
  </si>
  <si>
    <t>CITY OF GLASGOW</t>
  </si>
  <si>
    <t>Glasgow</t>
  </si>
  <si>
    <t>CITY OF GLENDIVE</t>
  </si>
  <si>
    <t>Glendive</t>
  </si>
  <si>
    <t>CITY OF GREAT FALLS</t>
  </si>
  <si>
    <t>Great Falls</t>
  </si>
  <si>
    <t>CITY OF HAMILTON</t>
  </si>
  <si>
    <t xml:space="preserve"> Hamilton</t>
  </si>
  <si>
    <t>CITY OF HARDIN</t>
  </si>
  <si>
    <t>Hardin</t>
  </si>
  <si>
    <t>CITY OF HARLEM</t>
  </si>
  <si>
    <t>Harlem</t>
  </si>
  <si>
    <t>CITY OF HARLOWTON</t>
  </si>
  <si>
    <t xml:space="preserve"> Harlowton</t>
  </si>
  <si>
    <t>CITY OF HAVRE</t>
  </si>
  <si>
    <t>Havre</t>
  </si>
  <si>
    <t>CITY OF HELENA</t>
  </si>
  <si>
    <t>Helena</t>
  </si>
  <si>
    <t>CITY OF KALISPELL</t>
  </si>
  <si>
    <t>Kalispell</t>
  </si>
  <si>
    <t>CITY OF LAUREL</t>
  </si>
  <si>
    <t>Laurel</t>
  </si>
  <si>
    <t>CITY OF LEWISTOWN</t>
  </si>
  <si>
    <t>Lewistown</t>
  </si>
  <si>
    <t>CITY OF LIBBY</t>
  </si>
  <si>
    <t>Libby</t>
  </si>
  <si>
    <t>CITY OF LIVINGSTON</t>
  </si>
  <si>
    <t>Livingston</t>
  </si>
  <si>
    <t>CITY OF MALTA</t>
  </si>
  <si>
    <t>Malta</t>
  </si>
  <si>
    <t>CITY OF MILES CITY</t>
  </si>
  <si>
    <t>Miles City</t>
  </si>
  <si>
    <t>CITY OF MISSOULA</t>
  </si>
  <si>
    <t>Missoula</t>
  </si>
  <si>
    <t>CITY OF PLENTYWOOD</t>
  </si>
  <si>
    <t>Plentywood</t>
  </si>
  <si>
    <t>CITY OF POLSON</t>
  </si>
  <si>
    <t>Polson</t>
  </si>
  <si>
    <t>CITY OF POPLAR</t>
  </si>
  <si>
    <t>Poplar</t>
  </si>
  <si>
    <t>CITY OF RED LODGE</t>
  </si>
  <si>
    <t>Red Lodge</t>
  </si>
  <si>
    <t>CITY OF RONAN</t>
  </si>
  <si>
    <t>Ronan</t>
  </si>
  <si>
    <t>CITY OF ROUNDUP</t>
  </si>
  <si>
    <t>Roundup</t>
  </si>
  <si>
    <t>CITY OF SCOBEY</t>
  </si>
  <si>
    <t>Scobey</t>
  </si>
  <si>
    <t>CITY OF SHELBY</t>
  </si>
  <si>
    <t xml:space="preserve"> Shelby</t>
  </si>
  <si>
    <t>CITY OF SIDNEY</t>
  </si>
  <si>
    <t>Sidney</t>
  </si>
  <si>
    <t>CITY OF THOMPSON FALLS</t>
  </si>
  <si>
    <t>Thompson Falls</t>
  </si>
  <si>
    <t>CITY OF THREE FORKS</t>
  </si>
  <si>
    <t>Three Forks</t>
  </si>
  <si>
    <t>CITY OF TOWNSEND</t>
  </si>
  <si>
    <t>Townsend</t>
  </si>
  <si>
    <t>CITY OF TROY</t>
  </si>
  <si>
    <t>Troy</t>
  </si>
  <si>
    <t>CITY OF WHITE SULPHUR SPRINGS</t>
  </si>
  <si>
    <t>White Sulphur Springs</t>
  </si>
  <si>
    <t>CITY OF WHITEFISH</t>
  </si>
  <si>
    <t>Whitefish</t>
  </si>
  <si>
    <t>CITY OF WOLF POINT</t>
  </si>
  <si>
    <t>Wolf Point</t>
  </si>
  <si>
    <t>CUSTER COUNTY</t>
  </si>
  <si>
    <t>DANIELS COUNTY</t>
  </si>
  <si>
    <t>DAWSON COUNTY</t>
  </si>
  <si>
    <t>FALLON COUNTY</t>
  </si>
  <si>
    <t>FERGUS COUNTY</t>
  </si>
  <si>
    <t>FLATHEAD COUNTY</t>
  </si>
  <si>
    <t>GALLATIN COUNTY</t>
  </si>
  <si>
    <t>GARFIELD COUNTY</t>
  </si>
  <si>
    <t>GLACIER COUNTY</t>
  </si>
  <si>
    <t>GOLDEN VALLEY COUNTY</t>
  </si>
  <si>
    <t>GRANITE COUNTY</t>
  </si>
  <si>
    <t>HILL COUNTY</t>
  </si>
  <si>
    <t>JEFFERSON COUNTY</t>
  </si>
  <si>
    <t>JUDITH BASIN COUNTY</t>
  </si>
  <si>
    <t>LAKE COUNTY</t>
  </si>
  <si>
    <t>LEWIS AND CLARK COUNTY</t>
  </si>
  <si>
    <t>LIBERTY COUNTY</t>
  </si>
  <si>
    <t>LINCOLN COUNTY</t>
  </si>
  <si>
    <t>MADISON COUNTY</t>
  </si>
  <si>
    <t>MCCONE COUNTY</t>
  </si>
  <si>
    <t>MEAGHER COUNTY</t>
  </si>
  <si>
    <t>MINERAL COUNTY</t>
  </si>
  <si>
    <t>MISSOULA COUNTY</t>
  </si>
  <si>
    <t>MUSSELSHELL COUNTY</t>
  </si>
  <si>
    <t>PARK COUNTY</t>
  </si>
  <si>
    <t>PETROLEUM COUNTY</t>
  </si>
  <si>
    <t>PHILLIPS COUNTY</t>
  </si>
  <si>
    <t>PONDERA COUNTY</t>
  </si>
  <si>
    <t>POWDER RIVER COUNTY</t>
  </si>
  <si>
    <t>POWELL COUNTY</t>
  </si>
  <si>
    <t>PRAIRIE COUNTY</t>
  </si>
  <si>
    <t>RAVALLI COUNTY</t>
  </si>
  <si>
    <t>RICHLAND COUNTY</t>
  </si>
  <si>
    <t>ROOSEVELT COUNTY</t>
  </si>
  <si>
    <t>ROSEBUD COUNTY</t>
  </si>
  <si>
    <t>SANDERS COUNTY</t>
  </si>
  <si>
    <t>SHERIDAN COUNTY</t>
  </si>
  <si>
    <t>STILLWATER COUNTY</t>
  </si>
  <si>
    <t>SWEET GRASS COUNTY</t>
  </si>
  <si>
    <t>TETON COUNTY</t>
  </si>
  <si>
    <t>TOOLE COUNTY</t>
  </si>
  <si>
    <t>TOWN OF ALBERTON</t>
  </si>
  <si>
    <t>Alberton</t>
  </si>
  <si>
    <t>TOWN OF BAINVILLE</t>
  </si>
  <si>
    <t>Bainville</t>
  </si>
  <si>
    <t>TOWN OF BEARCREEK</t>
  </si>
  <si>
    <t>Bearcreed</t>
  </si>
  <si>
    <t>TOWN OF BELT</t>
  </si>
  <si>
    <t>Belt</t>
  </si>
  <si>
    <t>TOWN OF BIG SANDY</t>
  </si>
  <si>
    <t>Big Sandy</t>
  </si>
  <si>
    <t>TOWN OF BRIDGER</t>
  </si>
  <si>
    <t>Bridger</t>
  </si>
  <si>
    <t>TOWN OF BROADUS</t>
  </si>
  <si>
    <t>Broadus</t>
  </si>
  <si>
    <t>TOWN OF BROADVIEW</t>
  </si>
  <si>
    <t>Broadview</t>
  </si>
  <si>
    <t>Brockton</t>
  </si>
  <si>
    <t>Browning</t>
  </si>
  <si>
    <t>TOWN OF CASCADE</t>
  </si>
  <si>
    <t>Cascade</t>
  </si>
  <si>
    <t>TOWN OF CHESTER</t>
  </si>
  <si>
    <t>Chester</t>
  </si>
  <si>
    <t>TOWN OF CIRCLE</t>
  </si>
  <si>
    <t>Circle</t>
  </si>
  <si>
    <t>TOWN OF CLYDE PARK</t>
  </si>
  <si>
    <t>Clyde Park</t>
  </si>
  <si>
    <t>TOWN OF COLUMBUS</t>
  </si>
  <si>
    <t>Columbus</t>
  </si>
  <si>
    <t>TOWN OF CULBERTSON</t>
  </si>
  <si>
    <t>Culbertson</t>
  </si>
  <si>
    <t>TOWN OF DARBY</t>
  </si>
  <si>
    <t>Darby</t>
  </si>
  <si>
    <t>TOWN OF DENTON</t>
  </si>
  <si>
    <t>Denton</t>
  </si>
  <si>
    <t>TOWN OF DODSON</t>
  </si>
  <si>
    <t>Dodson</t>
  </si>
  <si>
    <t>TOWN OF DRUMMOND</t>
  </si>
  <si>
    <t>Drummond</t>
  </si>
  <si>
    <t>TOWN OF DUTTON</t>
  </si>
  <si>
    <t>Dutton</t>
  </si>
  <si>
    <t>TOWN OF EKALAKA</t>
  </si>
  <si>
    <t>Ekalaka</t>
  </si>
  <si>
    <t>TOWN OF ENNIS</t>
  </si>
  <si>
    <t>Ennis</t>
  </si>
  <si>
    <t>TOWN OF EUREKA</t>
  </si>
  <si>
    <t>Eureka</t>
  </si>
  <si>
    <t>TOWN OF FAIRFIELD</t>
  </si>
  <si>
    <t>Fairfield</t>
  </si>
  <si>
    <t>TOWN OF FAIRVIEW</t>
  </si>
  <si>
    <t>Fairview</t>
  </si>
  <si>
    <t>TOWN OF FLAXVILLE</t>
  </si>
  <si>
    <t>Flaxville</t>
  </si>
  <si>
    <t>TOWN OF FORT PECK</t>
  </si>
  <si>
    <t>Fort Peck</t>
  </si>
  <si>
    <t>TOWN OF FROID</t>
  </si>
  <si>
    <t>Froid</t>
  </si>
  <si>
    <t>TOWN OF FROMBERG</t>
  </si>
  <si>
    <t>Fromberg</t>
  </si>
  <si>
    <t>TOWN OF GERALDINE</t>
  </si>
  <si>
    <t>Geraldine</t>
  </si>
  <si>
    <t>TOWN OF GRASS RANGE</t>
  </si>
  <si>
    <t>Grass Range</t>
  </si>
  <si>
    <t>TOWN OF HINGHAM</t>
  </si>
  <si>
    <t>Hingham</t>
  </si>
  <si>
    <t>TOWN OF HOBSON</t>
  </si>
  <si>
    <t>Hobson</t>
  </si>
  <si>
    <t>TOWN OF HOT SPRINGS</t>
  </si>
  <si>
    <t>Hot Springs</t>
  </si>
  <si>
    <t>TOWN OF HYSHAM</t>
  </si>
  <si>
    <t>Hysham</t>
  </si>
  <si>
    <t>TOWN OF ISMAY</t>
  </si>
  <si>
    <t>Ismay</t>
  </si>
  <si>
    <t>TOWN OF JOLIET</t>
  </si>
  <si>
    <t>Joliet</t>
  </si>
  <si>
    <t>TOWN OF JORDAN</t>
  </si>
  <si>
    <t>Jordan</t>
  </si>
  <si>
    <t>TOWN OF JUDITH GAP</t>
  </si>
  <si>
    <t>Judith Gap</t>
  </si>
  <si>
    <t>TOWN OF KEVIN</t>
  </si>
  <si>
    <t>Kevin</t>
  </si>
  <si>
    <t>TOWN OF LAVINA</t>
  </si>
  <si>
    <t>Lavina</t>
  </si>
  <si>
    <t>TOWN OF LIMA</t>
  </si>
  <si>
    <t>Lima</t>
  </si>
  <si>
    <t>TOWN OF LODGE GRASS</t>
  </si>
  <si>
    <t>Lodge Grass</t>
  </si>
  <si>
    <t>TOWN OF MANHATTAN</t>
  </si>
  <si>
    <t>Manhattan</t>
  </si>
  <si>
    <t>TOWN OF MEDICINE LAKE</t>
  </si>
  <si>
    <t>Medicine Lake</t>
  </si>
  <si>
    <t>TOWN OF MELSTONE</t>
  </si>
  <si>
    <t>Melstone</t>
  </si>
  <si>
    <t>TOWN OF MOORE</t>
  </si>
  <si>
    <t>Moore</t>
  </si>
  <si>
    <t>TOWN OF NASHUA</t>
  </si>
  <si>
    <t>Nashua</t>
  </si>
  <si>
    <t>TOWN OF NEIHART</t>
  </si>
  <si>
    <t>Neihart</t>
  </si>
  <si>
    <t>TOWN OF OPHEIM</t>
  </si>
  <si>
    <t>Opheim</t>
  </si>
  <si>
    <t>TOWN OF OUTLOOK</t>
  </si>
  <si>
    <t>Outlook</t>
  </si>
  <si>
    <t>TOWN OF PHILIPSBURG</t>
  </si>
  <si>
    <t>Philipsburg</t>
  </si>
  <si>
    <t>TOWN OF PINESDALE</t>
  </si>
  <si>
    <t>Pinesdale</t>
  </si>
  <si>
    <t>TOWN OF PLAINS</t>
  </si>
  <si>
    <t>Plains</t>
  </si>
  <si>
    <t>TOWN OF PLEVNA</t>
  </si>
  <si>
    <t>Plevna</t>
  </si>
  <si>
    <t>TOWN OF REXFORD</t>
  </si>
  <si>
    <t>Rexford</t>
  </si>
  <si>
    <t>TOWN OF RICHEY</t>
  </si>
  <si>
    <t>Richey</t>
  </si>
  <si>
    <t>TOWN OF RYEGATE</t>
  </si>
  <si>
    <t>Ryegate</t>
  </si>
  <si>
    <t>TOWN OF SACO</t>
  </si>
  <si>
    <t>Saco</t>
  </si>
  <si>
    <t>TOWN OF SHERIDAN</t>
  </si>
  <si>
    <t>Sheridan</t>
  </si>
  <si>
    <t>TOWN OF ST. IGNATIUS</t>
  </si>
  <si>
    <t>St. Ignatius</t>
  </si>
  <si>
    <t>TOWN OF STANFORD</t>
  </si>
  <si>
    <t>Stanford</t>
  </si>
  <si>
    <t>TOWN OF STEVENSVILLE</t>
  </si>
  <si>
    <t>Stevensville</t>
  </si>
  <si>
    <t>TOWN OF SUNBURST</t>
  </si>
  <si>
    <t>Sunburst</t>
  </si>
  <si>
    <t>TOWN OF SUPERIOR</t>
  </si>
  <si>
    <t>Superior</t>
  </si>
  <si>
    <t>TOWN OF TERRY</t>
  </si>
  <si>
    <t>Terry</t>
  </si>
  <si>
    <t>TOWN OF TWIN BRIDGES</t>
  </si>
  <si>
    <t>Twin Bridges</t>
  </si>
  <si>
    <t>TOWN OF VALIER</t>
  </si>
  <si>
    <t>Valier</t>
  </si>
  <si>
    <t>TOWN OF VIRGINIA CITY</t>
  </si>
  <si>
    <t>Virginia City</t>
  </si>
  <si>
    <t>TOWN OF WALKERVILLE</t>
  </si>
  <si>
    <t>Walkerville</t>
  </si>
  <si>
    <t>TOWN OF WEST YELLOWSTONE</t>
  </si>
  <si>
    <t>West Yellowstone</t>
  </si>
  <si>
    <t>TOWN OF WESTBY</t>
  </si>
  <si>
    <t>Westby</t>
  </si>
  <si>
    <t>TOWN OF WHITEHALL</t>
  </si>
  <si>
    <t>Whitehall</t>
  </si>
  <si>
    <t>TOWN OF WIBAUX</t>
  </si>
  <si>
    <t>Wibaux</t>
  </si>
  <si>
    <t>TOWN OF WINIFRED</t>
  </si>
  <si>
    <t>Winifred</t>
  </si>
  <si>
    <t>TOWN OF WINNETT</t>
  </si>
  <si>
    <t>Winnett</t>
  </si>
  <si>
    <t>TREASURE COUNTY</t>
  </si>
  <si>
    <t>VALLEY COUNTY</t>
  </si>
  <si>
    <t>WHEATLAND COUNTY</t>
  </si>
  <si>
    <t>WIBAUX COUNTY</t>
  </si>
  <si>
    <t>YELLOWSTONE COUNTY</t>
  </si>
  <si>
    <t>Entity Names &amp; Numbers:</t>
  </si>
  <si>
    <t>From cover page</t>
  </si>
  <si>
    <t>000000</t>
  </si>
  <si>
    <t>CONSISTING OF AUDITED FINANCIAL STATEMENTS AND                                                                                      OTHER SUPPLEMENTARY INFORMATION</t>
  </si>
  <si>
    <t>AUDITED FINANCIAL STATEMENTS</t>
  </si>
  <si>
    <t xml:space="preserve">PART 1 OF 2 </t>
  </si>
  <si>
    <t xml:space="preserve">PART 2 OF 2 </t>
  </si>
  <si>
    <t xml:space="preserve">     CONSISTENT WITH STATE LAW, I HEREBY TRANSMIT THE </t>
  </si>
  <si>
    <t>ANNUAL FINANCIAL REPORT FOR THE</t>
  </si>
  <si>
    <t>NAME OF COUNTY OFFICIALS/OFFICERS</t>
  </si>
  <si>
    <t>NAME OF CITY/TOWN OFFICIALS/OFFICERS</t>
  </si>
  <si>
    <t>Finance Director</t>
  </si>
  <si>
    <t>Police Judge</t>
  </si>
  <si>
    <t>Submitted by;</t>
  </si>
  <si>
    <t>County Clerk and Recorder or City/Town Clerk-Treasurer</t>
  </si>
  <si>
    <t>Preparer's contact information:</t>
  </si>
  <si>
    <t>Email:</t>
  </si>
  <si>
    <t>Phone:</t>
  </si>
  <si>
    <t>-3-</t>
  </si>
  <si>
    <t>REVISED 7/2021</t>
  </si>
  <si>
    <t>Replaced coverpage - same format as CCT AFR</t>
  </si>
  <si>
    <t>Added a drop-down for entity name &amp; formula for entity #</t>
  </si>
  <si>
    <t>Replaced the audit coverpage and OSI coverpage</t>
  </si>
  <si>
    <t>Moved the filing fee form behind the Coverpage - same order as CCT AFR</t>
  </si>
  <si>
    <t>July 2021 - Rev 21.1</t>
  </si>
  <si>
    <t>Insert your audit after Audit Report - Pt 1.</t>
  </si>
  <si>
    <t>Update the Table of Contents following OSI - Pt. 2 with page numbers for additional required documents.</t>
  </si>
  <si>
    <t>Complete the Cash Reconciliation Schedule. Include these statements even if your cash is not in balance.</t>
  </si>
  <si>
    <t>CUSTODIAL  FUNDS  (list)</t>
  </si>
  <si>
    <t>CUSTODIAL - CITIES AND TOWNS (list)</t>
  </si>
  <si>
    <t>CUSTODIAL - OTHER</t>
  </si>
  <si>
    <t>TOTAL TRUST AND CUSTODIAL FUNDS</t>
  </si>
  <si>
    <t>Custodial - State (all)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</si>
</sst>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409]mmmm\-yy;@"/>
    <numFmt numFmtId="165" formatCode="mmmm\ d\,\ yyyy"/>
    <numFmt numFmtId="166" formatCode="[$-409]mmmm\ d\,\ yyyy;@"/>
    <numFmt numFmtId="167" formatCode="&quot;$&quot;#,##0"/>
    <numFmt numFmtId="168" formatCode="&quot;$&quot;#,##0.00"/>
  </numFmts>
  <fonts count="10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10"/>
      <name val="Arial"/>
      <family val="2"/>
    </font>
    <font>
      <b/>
      <u/>
      <sz val="10"/>
      <color indexed="12"/>
      <name val="Arial"/>
      <family val="2"/>
    </font>
    <font>
      <u/>
      <sz val="11"/>
      <color theme="10"/>
      <name val="Calibri"/>
      <family val="2"/>
      <scheme val="minor"/>
    </font>
    <font>
      <sz val="12"/>
      <name val="Arial"/>
      <family val="2"/>
    </font>
    <font>
      <sz val="10"/>
      <color theme="1"/>
      <name val="Calibri"/>
      <family val="2"/>
      <scheme val="minor"/>
    </font>
    <font>
      <b/>
      <sz val="14"/>
      <name val="Arial"/>
      <family val="2"/>
    </font>
    <font>
      <b/>
      <sz val="10"/>
      <name val="Arial"/>
      <family val="2"/>
    </font>
    <font>
      <b/>
      <sz val="12"/>
      <name val="Arial"/>
      <family val="2"/>
    </font>
    <font>
      <sz val="10"/>
      <name val="Times New Roman"/>
      <family val="1"/>
    </font>
    <font>
      <b/>
      <u/>
      <sz val="12"/>
      <name val="Times New Roman"/>
      <family val="1"/>
    </font>
    <font>
      <sz val="12"/>
      <name val="Times New Roman"/>
      <family val="1"/>
    </font>
    <font>
      <sz val="10"/>
      <color theme="1"/>
      <name val="Arial"/>
      <family val="2"/>
    </font>
    <font>
      <sz val="14"/>
      <name val="Arial"/>
      <family val="2"/>
    </font>
    <font>
      <b/>
      <u/>
      <sz val="10"/>
      <name val="Arial"/>
      <family val="2"/>
    </font>
    <font>
      <b/>
      <sz val="14"/>
      <name val="Calibri"/>
      <family val="2"/>
      <scheme val="minor"/>
    </font>
    <font>
      <b/>
      <sz val="14"/>
      <color theme="1"/>
      <name val="Calibri"/>
      <family val="2"/>
      <scheme val="minor"/>
    </font>
    <font>
      <b/>
      <sz val="12"/>
      <color theme="1"/>
      <name val="Calibri"/>
      <family val="2"/>
      <scheme val="minor"/>
    </font>
    <font>
      <b/>
      <sz val="16"/>
      <color theme="1"/>
      <name val="Calibri"/>
      <family val="2"/>
      <scheme val="minor"/>
    </font>
    <font>
      <b/>
      <sz val="12"/>
      <name val="Calibri"/>
      <family val="2"/>
      <scheme val="minor"/>
    </font>
    <font>
      <sz val="14"/>
      <name val="Calibri"/>
      <family val="2"/>
      <scheme val="minor"/>
    </font>
    <font>
      <b/>
      <sz val="16"/>
      <name val="Calibri"/>
      <family val="2"/>
      <scheme val="minor"/>
    </font>
    <font>
      <b/>
      <i/>
      <sz val="14"/>
      <name val="Calibri"/>
      <family val="2"/>
      <scheme val="minor"/>
    </font>
    <font>
      <b/>
      <u/>
      <sz val="16"/>
      <name val="Calibri"/>
      <family val="2"/>
      <scheme val="minor"/>
    </font>
    <font>
      <b/>
      <sz val="14"/>
      <color rgb="FF0070C0"/>
      <name val="Calibri"/>
      <family val="2"/>
      <scheme val="minor"/>
    </font>
    <font>
      <b/>
      <u/>
      <sz val="14"/>
      <color rgb="FF0070C0"/>
      <name val="Calibri"/>
      <family val="2"/>
      <scheme val="minor"/>
    </font>
    <font>
      <b/>
      <i/>
      <u/>
      <sz val="14"/>
      <color rgb="FF0070C0"/>
      <name val="Calibri"/>
      <family val="2"/>
      <scheme val="minor"/>
    </font>
    <font>
      <b/>
      <i/>
      <sz val="14"/>
      <color rgb="FF0070C0"/>
      <name val="Calibri"/>
      <family val="2"/>
      <scheme val="minor"/>
    </font>
    <font>
      <b/>
      <u/>
      <sz val="14"/>
      <name val="Calibri"/>
      <family val="2"/>
      <scheme val="minor"/>
    </font>
    <font>
      <sz val="12"/>
      <name val="Calibri"/>
      <family val="2"/>
      <scheme val="minor"/>
    </font>
    <font>
      <sz val="12"/>
      <color theme="1"/>
      <name val="Calibri"/>
      <family val="2"/>
      <scheme val="minor"/>
    </font>
    <font>
      <sz val="11"/>
      <name val="Calibri"/>
      <family val="2"/>
      <scheme val="minor"/>
    </font>
    <font>
      <sz val="12"/>
      <color theme="0"/>
      <name val="Calibri"/>
      <family val="2"/>
      <scheme val="minor"/>
    </font>
    <font>
      <b/>
      <sz val="18"/>
      <color theme="1"/>
      <name val="Calibri"/>
      <family val="2"/>
      <scheme val="minor"/>
    </font>
    <font>
      <b/>
      <sz val="14"/>
      <color theme="0"/>
      <name val="Calibri"/>
      <family val="2"/>
      <scheme val="minor"/>
    </font>
    <font>
      <b/>
      <i/>
      <sz val="12"/>
      <color theme="0"/>
      <name val="Calibri"/>
      <family val="2"/>
      <scheme val="minor"/>
    </font>
    <font>
      <sz val="12"/>
      <color rgb="FFFF0000"/>
      <name val="Calibri"/>
      <family val="2"/>
      <scheme val="minor"/>
    </font>
    <font>
      <b/>
      <sz val="18"/>
      <color rgb="FFFF0000"/>
      <name val="Calibri"/>
      <family val="2"/>
      <scheme val="minor"/>
    </font>
    <font>
      <b/>
      <i/>
      <sz val="14"/>
      <color theme="0"/>
      <name val="Calibri"/>
      <family val="2"/>
      <scheme val="minor"/>
    </font>
    <font>
      <b/>
      <sz val="12"/>
      <color rgb="FFFF0000"/>
      <name val="Calibri"/>
      <family val="2"/>
      <scheme val="minor"/>
    </font>
    <font>
      <b/>
      <i/>
      <u/>
      <sz val="12"/>
      <color rgb="FFFF0000"/>
      <name val="Calibri"/>
      <family val="2"/>
      <scheme val="minor"/>
    </font>
    <font>
      <b/>
      <i/>
      <sz val="12"/>
      <color rgb="FFFF0000"/>
      <name val="Calibri"/>
      <family val="2"/>
      <scheme val="minor"/>
    </font>
    <font>
      <b/>
      <sz val="13"/>
      <color theme="1"/>
      <name val="Calibri"/>
      <family val="2"/>
      <scheme val="minor"/>
    </font>
    <font>
      <b/>
      <sz val="14"/>
      <color rgb="FFFF0000"/>
      <name val="Calibri"/>
      <family val="2"/>
      <scheme val="minor"/>
    </font>
    <font>
      <sz val="14"/>
      <color theme="0"/>
      <name val="Calibri"/>
      <family val="2"/>
      <scheme val="minor"/>
    </font>
    <font>
      <b/>
      <u/>
      <sz val="14"/>
      <color theme="1"/>
      <name val="Calibri"/>
      <family val="2"/>
      <scheme val="minor"/>
    </font>
    <font>
      <sz val="14"/>
      <color theme="1"/>
      <name val="Calibri"/>
      <family val="2"/>
      <scheme val="minor"/>
    </font>
    <font>
      <b/>
      <sz val="11"/>
      <color theme="1"/>
      <name val="Calibri"/>
      <family val="2"/>
      <scheme val="minor"/>
    </font>
    <font>
      <b/>
      <i/>
      <u/>
      <sz val="11.5"/>
      <color rgb="FFFF0000"/>
      <name val="Calibri"/>
      <family val="2"/>
      <scheme val="minor"/>
    </font>
    <font>
      <b/>
      <sz val="11"/>
      <color rgb="FFFF0000"/>
      <name val="Calibri"/>
      <family val="2"/>
      <scheme val="minor"/>
    </font>
    <font>
      <b/>
      <i/>
      <u/>
      <sz val="14"/>
      <name val="Calibri"/>
      <family val="2"/>
      <scheme val="minor"/>
    </font>
    <font>
      <b/>
      <sz val="10"/>
      <color theme="1"/>
      <name val="Arial"/>
      <family val="2"/>
    </font>
    <font>
      <b/>
      <u/>
      <sz val="12"/>
      <name val="Arial"/>
      <family val="2"/>
    </font>
    <font>
      <b/>
      <sz val="36"/>
      <color rgb="FF0070C0"/>
      <name val="Arial"/>
      <family val="2"/>
    </font>
    <font>
      <b/>
      <sz val="11"/>
      <name val="Arial"/>
      <family val="2"/>
    </font>
    <font>
      <sz val="11"/>
      <name val="Arial"/>
      <family val="2"/>
    </font>
    <font>
      <b/>
      <sz val="10"/>
      <color rgb="FF0070C0"/>
      <name val="Arial"/>
      <family val="2"/>
    </font>
    <font>
      <b/>
      <u/>
      <sz val="10"/>
      <color rgb="FF0070C0"/>
      <name val="Arial"/>
      <family val="2"/>
    </font>
    <font>
      <b/>
      <i/>
      <sz val="10"/>
      <color rgb="FF0070C0"/>
      <name val="Arial"/>
      <family val="2"/>
    </font>
    <font>
      <u/>
      <sz val="10"/>
      <color theme="10"/>
      <name val="Arial"/>
      <family val="2"/>
    </font>
    <font>
      <u/>
      <sz val="10"/>
      <name val="Arial"/>
      <family val="2"/>
    </font>
    <font>
      <b/>
      <sz val="18"/>
      <name val="Arial"/>
      <family val="2"/>
    </font>
    <font>
      <u/>
      <sz val="12"/>
      <color theme="10"/>
      <name val="Arial"/>
      <family val="2"/>
    </font>
    <font>
      <sz val="10"/>
      <color rgb="FF0070C0"/>
      <name val="Arial"/>
      <family val="2"/>
    </font>
    <font>
      <b/>
      <u/>
      <sz val="11"/>
      <color rgb="FF0070C0"/>
      <name val="Arial"/>
      <family val="2"/>
    </font>
    <font>
      <b/>
      <sz val="16"/>
      <color rgb="FF0070C0"/>
      <name val="Arial"/>
      <family val="2"/>
    </font>
    <font>
      <u/>
      <sz val="11"/>
      <name val="Arial"/>
      <family val="2"/>
    </font>
    <font>
      <b/>
      <u/>
      <sz val="11"/>
      <name val="Arial"/>
      <family val="2"/>
    </font>
    <font>
      <sz val="9"/>
      <color indexed="81"/>
      <name val="Tahoma"/>
      <family val="2"/>
    </font>
    <font>
      <sz val="10"/>
      <name val="Arial"/>
    </font>
    <font>
      <b/>
      <sz val="14"/>
      <color theme="4" tint="-0.249977111117893"/>
      <name val="Arial"/>
      <family val="2"/>
    </font>
    <font>
      <b/>
      <sz val="16"/>
      <color theme="3"/>
      <name val="HelveticaNeueLT Std Med"/>
      <family val="2"/>
    </font>
    <font>
      <b/>
      <sz val="18"/>
      <color theme="3"/>
      <name val="HelveticaNeueLT Std Med"/>
      <family val="2"/>
    </font>
    <font>
      <b/>
      <sz val="12"/>
      <color theme="4" tint="-0.249977111117893"/>
      <name val="Arial"/>
      <family val="2"/>
    </font>
    <font>
      <b/>
      <sz val="14"/>
      <color theme="3"/>
      <name val="HelveticaNeueLT Std Med"/>
      <family val="2"/>
    </font>
    <font>
      <u/>
      <sz val="14"/>
      <color theme="10"/>
      <name val="HelveticaNeueLT Std Med"/>
      <family val="2"/>
    </font>
    <font>
      <b/>
      <sz val="10"/>
      <color theme="4" tint="-0.249977111117893"/>
      <name val="Arial"/>
      <family val="2"/>
    </font>
    <font>
      <b/>
      <sz val="16"/>
      <color theme="3" tint="-0.249977111117893"/>
      <name val="Arial"/>
      <family val="2"/>
    </font>
    <font>
      <b/>
      <sz val="24"/>
      <color theme="9" tint="-0.499984740745262"/>
      <name val="Arial"/>
      <family val="2"/>
    </font>
    <font>
      <sz val="10"/>
      <color theme="3" tint="-0.249977111117893"/>
      <name val="Arial"/>
      <family val="2"/>
    </font>
    <font>
      <b/>
      <sz val="24"/>
      <color theme="3" tint="-0.249977111117893"/>
      <name val="Arial"/>
      <family val="2"/>
    </font>
    <font>
      <sz val="16"/>
      <color indexed="10"/>
      <name val="Arial"/>
      <family val="2"/>
    </font>
    <font>
      <b/>
      <sz val="28"/>
      <color theme="3" tint="-0.249977111117893"/>
      <name val="HelveticaNeueLT Std"/>
      <family val="2"/>
    </font>
    <font>
      <sz val="28"/>
      <color theme="3" tint="-0.249977111117893"/>
      <name val="HelveticaNeueLT Std"/>
      <family val="2"/>
    </font>
    <font>
      <sz val="10"/>
      <name val="HelveticaNeueLT Std"/>
      <family val="2"/>
    </font>
    <font>
      <sz val="10"/>
      <color indexed="12"/>
      <name val="Arial"/>
      <family val="2"/>
    </font>
    <font>
      <b/>
      <sz val="10"/>
      <color indexed="12"/>
      <name val="Arial"/>
      <family val="2"/>
    </font>
    <font>
      <sz val="8"/>
      <color indexed="12"/>
      <name val="Arial"/>
      <family val="2"/>
    </font>
    <font>
      <b/>
      <sz val="10"/>
      <color theme="9" tint="-0.249977111117893"/>
      <name val="HelveticaNeueLT Std"/>
      <family val="2"/>
    </font>
    <font>
      <b/>
      <sz val="11"/>
      <color indexed="81"/>
      <name val="Tahoma"/>
      <family val="2"/>
    </font>
    <font>
      <sz val="14"/>
      <color theme="3" tint="-0.249977111117893"/>
      <name val="HelveticaNeueLT Std Med"/>
      <family val="2"/>
    </font>
    <font>
      <sz val="14"/>
      <color theme="3" tint="-0.249977111117893"/>
      <name val="HelveticaNeueLT Std Lt"/>
      <family val="2"/>
    </font>
    <font>
      <sz val="16"/>
      <color theme="3" tint="-0.249977111117893"/>
      <name val="HelveticaNeueLT Std"/>
      <family val="2"/>
    </font>
    <font>
      <b/>
      <sz val="36"/>
      <color theme="3" tint="-0.249977111117893"/>
      <name val="Arial"/>
      <family val="2"/>
    </font>
    <font>
      <b/>
      <i/>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gray125">
        <bgColor theme="0" tint="-0.249977111117893"/>
      </patternFill>
    </fill>
    <fill>
      <patternFill patternType="solid">
        <fgColor theme="8" tint="0.59999389629810485"/>
        <bgColor indexed="64"/>
      </patternFill>
    </fill>
    <fill>
      <patternFill patternType="solid">
        <fgColor theme="9" tint="0.59999389629810485"/>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s>
  <cellStyleXfs count="21">
    <xf numFmtId="0" fontId="0" fillId="0" borderId="0"/>
    <xf numFmtId="42"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7" fillId="0" borderId="0"/>
    <xf numFmtId="0" fontId="11" fillId="0" borderId="0"/>
    <xf numFmtId="0" fontId="11" fillId="0" borderId="0"/>
    <xf numFmtId="0" fontId="11" fillId="0" borderId="0"/>
    <xf numFmtId="0" fontId="6" fillId="0" borderId="0"/>
    <xf numFmtId="0" fontId="6" fillId="0" borderId="0"/>
    <xf numFmtId="0" fontId="7" fillId="0" borderId="0"/>
    <xf numFmtId="0" fontId="6" fillId="0" borderId="0"/>
    <xf numFmtId="0" fontId="7" fillId="0" borderId="0"/>
    <xf numFmtId="0" fontId="12" fillId="0" borderId="0"/>
    <xf numFmtId="0" fontId="66" fillId="0" borderId="0" applyNumberFormat="0" applyFill="0" applyBorder="0" applyAlignment="0" applyProtection="0"/>
    <xf numFmtId="0" fontId="12" fillId="0" borderId="0"/>
    <xf numFmtId="0" fontId="5" fillId="0" borderId="0"/>
    <xf numFmtId="0" fontId="76" fillId="0" borderId="0"/>
  </cellStyleXfs>
  <cellXfs count="473">
    <xf numFmtId="0" fontId="0" fillId="0" borderId="0" xfId="0"/>
    <xf numFmtId="0" fontId="0" fillId="0" borderId="0" xfId="0" applyAlignment="1">
      <alignment horizontal="centerContinuous"/>
    </xf>
    <xf numFmtId="0" fontId="0" fillId="0" borderId="6" xfId="0" applyBorder="1"/>
    <xf numFmtId="0" fontId="14" fillId="0" borderId="7" xfId="0" applyFont="1" applyBorder="1" applyAlignment="1">
      <alignment horizontal="center"/>
    </xf>
    <xf numFmtId="0" fontId="0" fillId="0" borderId="8" xfId="0" applyBorder="1"/>
    <xf numFmtId="0" fontId="0" fillId="0" borderId="7" xfId="0" applyBorder="1"/>
    <xf numFmtId="0" fontId="0" fillId="0" borderId="10" xfId="0" applyBorder="1"/>
    <xf numFmtId="0" fontId="0" fillId="0" borderId="12" xfId="0" applyBorder="1"/>
    <xf numFmtId="0" fontId="0" fillId="0" borderId="13" xfId="0" applyBorder="1"/>
    <xf numFmtId="0" fontId="0" fillId="0" borderId="16" xfId="0" applyBorder="1"/>
    <xf numFmtId="0" fontId="0" fillId="0" borderId="17" xfId="0" applyBorder="1"/>
    <xf numFmtId="0" fontId="0" fillId="0" borderId="19" xfId="0" applyBorder="1"/>
    <xf numFmtId="0" fontId="0" fillId="0" borderId="20" xfId="0" applyBorder="1"/>
    <xf numFmtId="0" fontId="0" fillId="0" borderId="22" xfId="0" applyBorder="1"/>
    <xf numFmtId="0" fontId="0" fillId="0" borderId="21" xfId="0" applyBorder="1"/>
    <xf numFmtId="0" fontId="0" fillId="0" borderId="5" xfId="0" applyBorder="1"/>
    <xf numFmtId="0" fontId="0" fillId="0" borderId="4" xfId="0" applyBorder="1"/>
    <xf numFmtId="0" fontId="0" fillId="0" borderId="25" xfId="0" applyBorder="1"/>
    <xf numFmtId="0" fontId="0" fillId="0" borderId="5" xfId="0" applyBorder="1" applyAlignment="1">
      <alignment horizontal="centerContinuous"/>
    </xf>
    <xf numFmtId="0" fontId="0" fillId="0" borderId="26" xfId="0" applyBorder="1"/>
    <xf numFmtId="0" fontId="0" fillId="0" borderId="27" xfId="0" applyBorder="1"/>
    <xf numFmtId="0" fontId="15" fillId="0" borderId="0" xfId="0" quotePrefix="1" applyFont="1" applyAlignment="1">
      <alignment horizontal="centerContinuous"/>
    </xf>
    <xf numFmtId="0" fontId="16" fillId="0" borderId="0" xfId="0" applyFont="1" applyAlignment="1" applyProtection="1">
      <alignment horizontal="centerContinuous"/>
    </xf>
    <xf numFmtId="49" fontId="16" fillId="0" borderId="0" xfId="0" applyNumberFormat="1" applyFont="1" applyAlignment="1" applyProtection="1">
      <alignment horizontal="center"/>
      <protection locked="0"/>
    </xf>
    <xf numFmtId="0" fontId="0" fillId="0" borderId="7" xfId="0" applyBorder="1" applyAlignment="1">
      <alignment horizontal="center"/>
    </xf>
    <xf numFmtId="0" fontId="0" fillId="0" borderId="8" xfId="0" applyBorder="1" applyAlignment="1">
      <alignment horizontal="center"/>
    </xf>
    <xf numFmtId="0" fontId="14" fillId="0" borderId="8" xfId="0" applyFont="1" applyBorder="1" applyAlignment="1">
      <alignment horizontal="center"/>
    </xf>
    <xf numFmtId="0" fontId="14" fillId="0" borderId="26" xfId="0" applyFont="1" applyBorder="1" applyAlignment="1">
      <alignment horizontal="centerContinuous"/>
    </xf>
    <xf numFmtId="0" fontId="0" fillId="0" borderId="25" xfId="0" applyBorder="1" applyAlignment="1">
      <alignment horizontal="centerContinuous"/>
    </xf>
    <xf numFmtId="0" fontId="0" fillId="0" borderId="0" xfId="0" applyBorder="1" applyAlignment="1">
      <alignment horizontal="centerContinuous"/>
    </xf>
    <xf numFmtId="0" fontId="0" fillId="0" borderId="17" xfId="0" applyBorder="1" applyAlignment="1">
      <alignment horizontal="left"/>
    </xf>
    <xf numFmtId="0" fontId="0" fillId="0" borderId="18" xfId="0" applyBorder="1"/>
    <xf numFmtId="0" fontId="0" fillId="0" borderId="21" xfId="0" applyBorder="1" applyAlignment="1">
      <alignment horizontal="left"/>
    </xf>
    <xf numFmtId="42" fontId="0" fillId="0" borderId="21" xfId="0" applyNumberFormat="1" applyBorder="1" applyAlignment="1">
      <alignment horizontal="left"/>
    </xf>
    <xf numFmtId="42" fontId="0" fillId="0" borderId="12" xfId="0" applyNumberFormat="1" applyBorder="1"/>
    <xf numFmtId="42" fontId="0" fillId="0" borderId="22" xfId="0" applyNumberFormat="1" applyBorder="1"/>
    <xf numFmtId="0" fontId="13" fillId="0" borderId="4" xfId="0" applyFont="1" applyBorder="1" applyAlignment="1">
      <alignment horizontal="centerContinuous"/>
    </xf>
    <xf numFmtId="0" fontId="0" fillId="0" borderId="27" xfId="0" applyBorder="1" applyAlignment="1">
      <alignment horizontal="centerContinuous"/>
    </xf>
    <xf numFmtId="0" fontId="14" fillId="0" borderId="6" xfId="0" applyFont="1" applyBorder="1" applyAlignment="1">
      <alignment horizontal="centerContinuous"/>
    </xf>
    <xf numFmtId="0" fontId="14" fillId="0" borderId="1" xfId="0" applyFont="1" applyBorder="1" applyAlignment="1">
      <alignment horizontal="centerContinuous"/>
    </xf>
    <xf numFmtId="0" fontId="14" fillId="0" borderId="0" xfId="0" applyFont="1" applyBorder="1" applyAlignment="1">
      <alignment horizontal="centerContinuous"/>
    </xf>
    <xf numFmtId="0" fontId="14" fillId="0" borderId="5" xfId="0" applyFont="1" applyBorder="1" applyAlignment="1">
      <alignment horizontal="centerContinuous"/>
    </xf>
    <xf numFmtId="0" fontId="11" fillId="0" borderId="9" xfId="0" applyFont="1" applyBorder="1" applyAlignment="1">
      <alignment horizontal="right"/>
    </xf>
    <xf numFmtId="0" fontId="11" fillId="0" borderId="11" xfId="0" applyFont="1" applyBorder="1" applyAlignment="1">
      <alignment horizontal="right"/>
    </xf>
    <xf numFmtId="0" fontId="11" fillId="0" borderId="15" xfId="0" applyFont="1" applyBorder="1" applyAlignment="1">
      <alignment horizontal="right"/>
    </xf>
    <xf numFmtId="0" fontId="0" fillId="0" borderId="1" xfId="0" applyBorder="1"/>
    <xf numFmtId="0" fontId="0" fillId="0" borderId="0" xfId="0" applyBorder="1"/>
    <xf numFmtId="4" fontId="11" fillId="0" borderId="4" xfId="0" applyNumberFormat="1" applyFont="1" applyBorder="1" applyAlignment="1">
      <alignment horizontal="centerContinuous"/>
    </xf>
    <xf numFmtId="4" fontId="11" fillId="0" borderId="0" xfId="0" applyNumberFormat="1" applyFont="1" applyBorder="1" applyAlignment="1">
      <alignment horizontal="centerContinuous"/>
    </xf>
    <xf numFmtId="4" fontId="11" fillId="0" borderId="5" xfId="0" applyNumberFormat="1" applyFont="1" applyBorder="1" applyAlignment="1">
      <alignment horizontal="centerContinuous"/>
    </xf>
    <xf numFmtId="4" fontId="11" fillId="0" borderId="26" xfId="0" applyNumberFormat="1" applyFont="1" applyBorder="1" applyAlignment="1">
      <alignment horizontal="centerContinuous"/>
    </xf>
    <xf numFmtId="4" fontId="11" fillId="0" borderId="25" xfId="0" applyNumberFormat="1" applyFont="1" applyBorder="1" applyAlignment="1">
      <alignment horizontal="centerContinuous"/>
    </xf>
    <xf numFmtId="4" fontId="11" fillId="0" borderId="27" xfId="0" applyNumberFormat="1" applyFont="1" applyBorder="1" applyAlignment="1">
      <alignment horizontal="centerContinuous"/>
    </xf>
    <xf numFmtId="0" fontId="13" fillId="0" borderId="0" xfId="13" applyFont="1" applyAlignment="1"/>
    <xf numFmtId="0" fontId="6" fillId="0" borderId="0" xfId="14"/>
    <xf numFmtId="0" fontId="15" fillId="0" borderId="0" xfId="15" applyFont="1" applyAlignment="1"/>
    <xf numFmtId="0" fontId="22" fillId="0" borderId="31" xfId="15" applyFont="1" applyBorder="1" applyAlignment="1" applyProtection="1">
      <alignment horizontal="center"/>
    </xf>
    <xf numFmtId="0" fontId="22" fillId="0" borderId="32" xfId="15" applyFont="1" applyBorder="1" applyAlignment="1" applyProtection="1">
      <alignment horizontal="center"/>
    </xf>
    <xf numFmtId="0" fontId="22" fillId="0" borderId="34" xfId="15" applyFont="1" applyBorder="1" applyAlignment="1" applyProtection="1">
      <alignment horizontal="center"/>
    </xf>
    <xf numFmtId="0" fontId="22" fillId="0" borderId="13" xfId="15" applyFont="1" applyBorder="1" applyAlignment="1" applyProtection="1">
      <alignment horizontal="center"/>
    </xf>
    <xf numFmtId="167" fontId="27" fillId="0" borderId="31" xfId="15" applyNumberFormat="1" applyFont="1" applyBorder="1" applyAlignment="1">
      <alignment horizontal="center"/>
    </xf>
    <xf numFmtId="167" fontId="27" fillId="0" borderId="32" xfId="15" applyNumberFormat="1" applyFont="1" applyBorder="1" applyAlignment="1">
      <alignment horizontal="right" indent="22"/>
    </xf>
    <xf numFmtId="167" fontId="27" fillId="2" borderId="36" xfId="15" applyNumberFormat="1" applyFont="1" applyFill="1" applyBorder="1" applyAlignment="1">
      <alignment horizontal="center"/>
    </xf>
    <xf numFmtId="167" fontId="27" fillId="2" borderId="0" xfId="15" applyNumberFormat="1" applyFont="1" applyFill="1" applyBorder="1" applyAlignment="1">
      <alignment horizontal="right" indent="22"/>
    </xf>
    <xf numFmtId="167" fontId="27" fillId="0" borderId="36" xfId="15" applyNumberFormat="1" applyFont="1" applyBorder="1" applyAlignment="1">
      <alignment horizontal="center"/>
    </xf>
    <xf numFmtId="167" fontId="27" fillId="0" borderId="0" xfId="15" applyNumberFormat="1" applyFont="1" applyBorder="1" applyAlignment="1">
      <alignment horizontal="right" indent="22"/>
    </xf>
    <xf numFmtId="167" fontId="27" fillId="0" borderId="36" xfId="15" applyNumberFormat="1" applyFont="1" applyFill="1" applyBorder="1" applyAlignment="1">
      <alignment horizontal="center"/>
    </xf>
    <xf numFmtId="167" fontId="27" fillId="0" borderId="0" xfId="15" applyNumberFormat="1" applyFont="1" applyFill="1" applyBorder="1" applyAlignment="1">
      <alignment horizontal="right" indent="22"/>
    </xf>
    <xf numFmtId="167" fontId="27" fillId="2" borderId="34" xfId="15" applyNumberFormat="1" applyFont="1" applyFill="1" applyBorder="1" applyAlignment="1">
      <alignment horizontal="center"/>
    </xf>
    <xf numFmtId="167" fontId="27" fillId="2" borderId="13" xfId="15" applyNumberFormat="1" applyFont="1" applyFill="1" applyBorder="1" applyAlignment="1">
      <alignment horizontal="right" indent="22"/>
    </xf>
    <xf numFmtId="167" fontId="27" fillId="2" borderId="13" xfId="15" applyNumberFormat="1" applyFont="1" applyFill="1" applyBorder="1" applyAlignment="1">
      <alignment horizontal="center"/>
    </xf>
    <xf numFmtId="0" fontId="6" fillId="0" borderId="0" xfId="14" applyFill="1"/>
    <xf numFmtId="0" fontId="36" fillId="0" borderId="0" xfId="13" applyFont="1"/>
    <xf numFmtId="0" fontId="37" fillId="0" borderId="0" xfId="14" applyFont="1" applyAlignment="1"/>
    <xf numFmtId="0" fontId="7" fillId="0" borderId="0" xfId="13" applyFont="1" applyAlignment="1"/>
    <xf numFmtId="0" fontId="38" fillId="0" borderId="31" xfId="15" applyFont="1" applyBorder="1" applyAlignment="1" applyProtection="1"/>
    <xf numFmtId="0" fontId="38" fillId="0" borderId="33" xfId="15" applyFont="1" applyBorder="1" applyAlignment="1" applyProtection="1"/>
    <xf numFmtId="0" fontId="36" fillId="0" borderId="36" xfId="15" applyFont="1" applyBorder="1" applyAlignment="1" applyProtection="1">
      <protection locked="0"/>
    </xf>
    <xf numFmtId="0" fontId="36" fillId="0" borderId="37" xfId="15" applyFont="1" applyBorder="1" applyAlignment="1" applyProtection="1"/>
    <xf numFmtId="0" fontId="36" fillId="0" borderId="36" xfId="15" applyFont="1" applyBorder="1" applyAlignment="1" applyProtection="1"/>
    <xf numFmtId="0" fontId="36" fillId="0" borderId="34" xfId="15" applyFont="1" applyBorder="1" applyAlignment="1" applyProtection="1"/>
    <xf numFmtId="0" fontId="36" fillId="0" borderId="35" xfId="15" applyFont="1" applyBorder="1" applyAlignment="1" applyProtection="1"/>
    <xf numFmtId="0" fontId="39" fillId="0" borderId="0" xfId="14" applyFont="1" applyFill="1" applyAlignment="1" applyProtection="1">
      <alignment vertical="top"/>
    </xf>
    <xf numFmtId="0" fontId="6" fillId="0" borderId="0" xfId="14" applyProtection="1"/>
    <xf numFmtId="0" fontId="41" fillId="0" borderId="0" xfId="14" applyFont="1" applyFill="1" applyAlignment="1" applyProtection="1">
      <alignment horizontal="left"/>
    </xf>
    <xf numFmtId="4" fontId="37" fillId="4" borderId="38" xfId="14" applyNumberFormat="1" applyFont="1" applyFill="1" applyBorder="1" applyProtection="1"/>
    <xf numFmtId="8" fontId="24" fillId="0" borderId="41" xfId="14" applyNumberFormat="1" applyFont="1" applyBorder="1" applyProtection="1"/>
    <xf numFmtId="0" fontId="6" fillId="0" borderId="0" xfId="14" applyAlignment="1">
      <alignment wrapText="1"/>
    </xf>
    <xf numFmtId="0" fontId="6" fillId="0" borderId="0" xfId="14" applyBorder="1"/>
    <xf numFmtId="7" fontId="24" fillId="0" borderId="46" xfId="14" applyNumberFormat="1" applyFont="1" applyBorder="1" applyProtection="1"/>
    <xf numFmtId="0" fontId="53" fillId="0" borderId="0" xfId="14" applyFont="1"/>
    <xf numFmtId="0" fontId="37" fillId="0" borderId="0" xfId="14" applyFont="1"/>
    <xf numFmtId="0" fontId="0" fillId="0" borderId="0" xfId="0" applyAlignment="1"/>
    <xf numFmtId="40" fontId="37" fillId="0" borderId="43" xfId="14" applyNumberFormat="1" applyFont="1" applyFill="1" applyBorder="1" applyProtection="1">
      <protection locked="0"/>
    </xf>
    <xf numFmtId="8" fontId="24" fillId="0" borderId="44" xfId="14" applyNumberFormat="1" applyFont="1" applyFill="1" applyBorder="1" applyProtection="1"/>
    <xf numFmtId="0" fontId="14" fillId="0" borderId="0" xfId="0" applyFont="1" applyBorder="1" applyAlignment="1">
      <alignment horizontal="center"/>
    </xf>
    <xf numFmtId="0" fontId="14" fillId="0" borderId="1" xfId="0" applyFont="1" applyBorder="1" applyAlignment="1">
      <alignment horizontal="center"/>
    </xf>
    <xf numFmtId="0" fontId="0" fillId="0" borderId="2" xfId="0" applyBorder="1"/>
    <xf numFmtId="0" fontId="14" fillId="0" borderId="3" xfId="0" applyFont="1" applyBorder="1" applyAlignment="1">
      <alignment horizont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26" xfId="0" applyFont="1" applyBorder="1" applyAlignment="1">
      <alignment horizontal="center"/>
    </xf>
    <xf numFmtId="0" fontId="14" fillId="0" borderId="25" xfId="0" applyFont="1" applyBorder="1" applyAlignment="1">
      <alignment horizontal="center"/>
    </xf>
    <xf numFmtId="0" fontId="14" fillId="0" borderId="27" xfId="0" applyFont="1" applyBorder="1" applyAlignment="1">
      <alignment horizontal="center"/>
    </xf>
    <xf numFmtId="0" fontId="59" fillId="0" borderId="0" xfId="0" applyFont="1" applyAlignment="1">
      <alignment horizontal="left"/>
    </xf>
    <xf numFmtId="0" fontId="0" fillId="0" borderId="19" xfId="0" applyBorder="1" applyAlignment="1">
      <alignment horizontal="center"/>
    </xf>
    <xf numFmtId="0" fontId="0" fillId="0" borderId="48" xfId="0" applyBorder="1"/>
    <xf numFmtId="39" fontId="0" fillId="0" borderId="20" xfId="0" applyNumberFormat="1" applyBorder="1"/>
    <xf numFmtId="0" fontId="0" fillId="0" borderId="23" xfId="0" applyBorder="1" applyAlignment="1">
      <alignment horizontal="center"/>
    </xf>
    <xf numFmtId="0" fontId="0" fillId="0" borderId="49" xfId="0" applyBorder="1"/>
    <xf numFmtId="39" fontId="0" fillId="0" borderId="24" xfId="0" applyNumberFormat="1" applyBorder="1"/>
    <xf numFmtId="0" fontId="14" fillId="0" borderId="13" xfId="0" applyFont="1" applyBorder="1" applyAlignment="1">
      <alignment horizontal="center"/>
    </xf>
    <xf numFmtId="0" fontId="0" fillId="0" borderId="4" xfId="0" applyBorder="1" applyAlignment="1">
      <alignment horizontal="center"/>
    </xf>
    <xf numFmtId="39" fontId="0" fillId="0" borderId="5" xfId="0" applyNumberFormat="1" applyBorder="1"/>
    <xf numFmtId="0" fontId="0" fillId="0" borderId="50" xfId="0" applyBorder="1"/>
    <xf numFmtId="0" fontId="0" fillId="0" borderId="51" xfId="0" applyBorder="1" applyAlignment="1">
      <alignment horizontal="center"/>
    </xf>
    <xf numFmtId="0" fontId="0" fillId="0" borderId="32" xfId="0" applyBorder="1"/>
    <xf numFmtId="39" fontId="0" fillId="0" borderId="52" xfId="0" applyNumberFormat="1" applyBorder="1"/>
    <xf numFmtId="0" fontId="0" fillId="0" borderId="28" xfId="0" applyBorder="1" applyAlignment="1">
      <alignment horizontal="center"/>
    </xf>
    <xf numFmtId="0" fontId="0" fillId="0" borderId="29" xfId="0" applyBorder="1"/>
    <xf numFmtId="39" fontId="0" fillId="0" borderId="30" xfId="0" applyNumberFormat="1" applyBorder="1"/>
    <xf numFmtId="0" fontId="15" fillId="0" borderId="0" xfId="0" applyFont="1" applyAlignment="1">
      <alignment horizontal="center"/>
    </xf>
    <xf numFmtId="39" fontId="0" fillId="0" borderId="46" xfId="0" applyNumberFormat="1" applyBorder="1"/>
    <xf numFmtId="37" fontId="0" fillId="0" borderId="5" xfId="0" applyNumberFormat="1" applyBorder="1"/>
    <xf numFmtId="37" fontId="0" fillId="0" borderId="27" xfId="0" applyNumberFormat="1" applyBorder="1"/>
    <xf numFmtId="0" fontId="15" fillId="0" borderId="0" xfId="0" applyFont="1" applyBorder="1" applyAlignment="1">
      <alignment horizontal="centerContinuous"/>
    </xf>
    <xf numFmtId="0" fontId="15" fillId="0" borderId="5" xfId="0" applyFont="1" applyBorder="1" applyAlignment="1">
      <alignment horizontal="centerContinuous"/>
    </xf>
    <xf numFmtId="15" fontId="13" fillId="0" borderId="4" xfId="0" applyNumberFormat="1" applyFont="1" applyBorder="1" applyAlignment="1">
      <alignment horizontal="center"/>
    </xf>
    <xf numFmtId="0" fontId="13" fillId="0" borderId="0" xfId="0" applyFont="1" applyBorder="1" applyAlignment="1">
      <alignment horizontal="center"/>
    </xf>
    <xf numFmtId="0" fontId="13" fillId="0" borderId="7" xfId="0" applyFont="1" applyBorder="1" applyAlignment="1">
      <alignment horizontal="center"/>
    </xf>
    <xf numFmtId="0" fontId="14" fillId="0" borderId="26" xfId="0" applyFont="1" applyBorder="1" applyAlignment="1">
      <alignment horizontal="center" wrapText="1"/>
    </xf>
    <xf numFmtId="166" fontId="14" fillId="0" borderId="8" xfId="0" applyNumberFormat="1" applyFont="1" applyBorder="1" applyAlignment="1">
      <alignment horizontal="center" wrapText="1"/>
    </xf>
    <xf numFmtId="0" fontId="14" fillId="0" borderId="8" xfId="0" applyFont="1" applyBorder="1" applyAlignment="1">
      <alignment horizontal="center" wrapText="1"/>
    </xf>
    <xf numFmtId="0" fontId="14" fillId="0" borderId="7" xfId="0" applyFont="1" applyBorder="1"/>
    <xf numFmtId="39" fontId="0" fillId="0" borderId="7" xfId="0" applyNumberFormat="1" applyBorder="1"/>
    <xf numFmtId="39" fontId="0" fillId="0" borderId="8" xfId="0" applyNumberFormat="1" applyBorder="1"/>
    <xf numFmtId="39" fontId="0" fillId="0" borderId="27" xfId="0" applyNumberFormat="1" applyBorder="1"/>
    <xf numFmtId="0" fontId="14" fillId="0" borderId="8" xfId="0" applyFont="1" applyBorder="1"/>
    <xf numFmtId="0" fontId="15" fillId="0" borderId="7" xfId="0" quotePrefix="1" applyFont="1" applyBorder="1" applyAlignment="1">
      <alignment horizontal="centerContinuous"/>
    </xf>
    <xf numFmtId="0" fontId="14" fillId="0" borderId="7" xfId="0" applyFont="1" applyBorder="1" applyAlignment="1">
      <alignment horizontal="centerContinuous"/>
    </xf>
    <xf numFmtId="39" fontId="0" fillId="0" borderId="7" xfId="0" applyNumberFormat="1" applyBorder="1" applyAlignment="1">
      <alignment horizontal="centerContinuous"/>
    </xf>
    <xf numFmtId="39" fontId="0" fillId="0" borderId="5" xfId="0" applyNumberFormat="1" applyBorder="1" applyAlignment="1">
      <alignment horizontal="centerContinuous"/>
    </xf>
    <xf numFmtId="0" fontId="0" fillId="0" borderId="7" xfId="0" applyBorder="1" applyAlignment="1">
      <alignment horizontal="centerContinuous"/>
    </xf>
    <xf numFmtId="0" fontId="0" fillId="0" borderId="8" xfId="0" applyBorder="1" applyAlignment="1">
      <alignment horizontal="centerContinuous"/>
    </xf>
    <xf numFmtId="39" fontId="0" fillId="0" borderId="8" xfId="0" applyNumberFormat="1" applyBorder="1" applyAlignment="1">
      <alignment horizontal="centerContinuous"/>
    </xf>
    <xf numFmtId="39" fontId="0" fillId="0" borderId="27" xfId="0" applyNumberFormat="1" applyBorder="1" applyAlignment="1">
      <alignment horizontal="centerContinuous"/>
    </xf>
    <xf numFmtId="39" fontId="0" fillId="0" borderId="47" xfId="0" applyNumberFormat="1" applyBorder="1"/>
    <xf numFmtId="39" fontId="0" fillId="0" borderId="53" xfId="0" applyNumberFormat="1" applyBorder="1"/>
    <xf numFmtId="37" fontId="0" fillId="0" borderId="8" xfId="0" applyNumberFormat="1" applyBorder="1"/>
    <xf numFmtId="0" fontId="14" fillId="0" borderId="2" xfId="0" applyFont="1" applyBorder="1" applyAlignment="1">
      <alignment horizontal="centerContinuous"/>
    </xf>
    <xf numFmtId="0" fontId="14" fillId="0" borderId="3" xfId="0" applyFont="1" applyBorder="1" applyAlignment="1">
      <alignment horizontal="centerContinuous"/>
    </xf>
    <xf numFmtId="0" fontId="14" fillId="0" borderId="26" xfId="0" applyFont="1" applyBorder="1"/>
    <xf numFmtId="0" fontId="7" fillId="0" borderId="0" xfId="0" applyFont="1"/>
    <xf numFmtId="0" fontId="13" fillId="0" borderId="0" xfId="0" applyFont="1" applyBorder="1" applyAlignment="1">
      <alignment horizontal="centerContinuous"/>
    </xf>
    <xf numFmtId="0" fontId="13" fillId="0" borderId="5" xfId="0" applyFont="1" applyBorder="1" applyAlignment="1">
      <alignment horizontal="centerContinuous"/>
    </xf>
    <xf numFmtId="165" fontId="13" fillId="0" borderId="26" xfId="0" applyNumberFormat="1" applyFont="1" applyBorder="1" applyAlignment="1">
      <alignment horizontal="centerContinuous"/>
    </xf>
    <xf numFmtId="0" fontId="13" fillId="0" borderId="25" xfId="0" applyFont="1" applyBorder="1" applyAlignment="1">
      <alignment horizontal="centerContinuous"/>
    </xf>
    <xf numFmtId="0" fontId="13" fillId="0" borderId="27" xfId="0" applyFont="1" applyBorder="1" applyAlignment="1">
      <alignment horizontal="centerContinuous"/>
    </xf>
    <xf numFmtId="0" fontId="13" fillId="0" borderId="7" xfId="0" applyFont="1" applyBorder="1" applyAlignment="1">
      <alignment horizontal="centerContinuous"/>
    </xf>
    <xf numFmtId="0" fontId="7" fillId="0" borderId="4" xfId="0" applyFont="1" applyBorder="1"/>
    <xf numFmtId="0" fontId="14" fillId="0" borderId="25" xfId="0" applyFont="1" applyBorder="1" applyAlignment="1">
      <alignment horizontal="centerContinuous"/>
    </xf>
    <xf numFmtId="0" fontId="7" fillId="0" borderId="7" xfId="0" applyFont="1" applyBorder="1"/>
    <xf numFmtId="0" fontId="7" fillId="0" borderId="4" xfId="0" applyFont="1" applyBorder="1" applyAlignment="1">
      <alignment horizontal="center" vertical="center"/>
    </xf>
    <xf numFmtId="0" fontId="7" fillId="0" borderId="26" xfId="0" applyFont="1" applyBorder="1" applyAlignment="1">
      <alignment wrapText="1"/>
    </xf>
    <xf numFmtId="0" fontId="7" fillId="0" borderId="47" xfId="0" applyFont="1" applyBorder="1" applyAlignment="1">
      <alignment wrapText="1"/>
    </xf>
    <xf numFmtId="0" fontId="7" fillId="0" borderId="25" xfId="0" applyFont="1" applyBorder="1" applyAlignment="1">
      <alignment wrapText="1"/>
    </xf>
    <xf numFmtId="0" fontId="14" fillId="0" borderId="4" xfId="0" applyFont="1" applyBorder="1" applyAlignment="1">
      <alignment wrapText="1"/>
    </xf>
    <xf numFmtId="39" fontId="7" fillId="0" borderId="4" xfId="0" applyNumberFormat="1" applyFont="1" applyBorder="1"/>
    <xf numFmtId="39" fontId="7" fillId="0" borderId="7" xfId="0" applyNumberFormat="1" applyFont="1" applyBorder="1"/>
    <xf numFmtId="39" fontId="7" fillId="0" borderId="0" xfId="0" applyNumberFormat="1" applyFont="1" applyBorder="1"/>
    <xf numFmtId="39" fontId="7" fillId="0" borderId="26" xfId="0" applyNumberFormat="1" applyFont="1" applyBorder="1"/>
    <xf numFmtId="39" fontId="7" fillId="0" borderId="8" xfId="0" applyNumberFormat="1" applyFont="1" applyBorder="1"/>
    <xf numFmtId="39" fontId="7" fillId="0" borderId="25" xfId="0" applyNumberFormat="1" applyFont="1" applyBorder="1"/>
    <xf numFmtId="39" fontId="7" fillId="0" borderId="47" xfId="0" applyNumberFormat="1" applyFont="1" applyBorder="1"/>
    <xf numFmtId="39" fontId="7" fillId="0" borderId="28" xfId="0" applyNumberFormat="1" applyFont="1" applyBorder="1"/>
    <xf numFmtId="0" fontId="14" fillId="0" borderId="26" xfId="0" applyFont="1" applyBorder="1" applyAlignment="1">
      <alignment wrapText="1"/>
    </xf>
    <xf numFmtId="0" fontId="7" fillId="0" borderId="0" xfId="0" applyFont="1" applyAlignment="1">
      <alignment horizontal="centerContinuous"/>
    </xf>
    <xf numFmtId="0" fontId="60" fillId="0" borderId="0" xfId="0" applyFont="1" applyAlignment="1">
      <alignment vertical="center"/>
    </xf>
    <xf numFmtId="0" fontId="13" fillId="0" borderId="0" xfId="0" applyFont="1" applyAlignment="1" applyProtection="1">
      <alignment horizontal="centerContinuous"/>
    </xf>
    <xf numFmtId="165" fontId="13" fillId="0" borderId="0" xfId="0" applyNumberFormat="1" applyFont="1" applyAlignment="1" applyProtection="1">
      <alignment horizontal="centerContinuous"/>
    </xf>
    <xf numFmtId="0" fontId="15" fillId="0" borderId="0" xfId="0" applyFont="1" applyAlignment="1" applyProtection="1">
      <alignment horizontal="center"/>
    </xf>
    <xf numFmtId="0" fontId="59" fillId="0" borderId="0" xfId="0" applyFont="1" applyAlignment="1" applyProtection="1">
      <alignment horizontal="center"/>
    </xf>
    <xf numFmtId="49" fontId="15" fillId="0" borderId="0" xfId="0" applyNumberFormat="1" applyFont="1" applyAlignment="1" applyProtection="1">
      <alignment horizontal="center"/>
    </xf>
    <xf numFmtId="0" fontId="15" fillId="0" borderId="0" xfId="0" applyNumberFormat="1" applyFont="1" applyAlignment="1" applyProtection="1">
      <alignment horizontal="center"/>
    </xf>
    <xf numFmtId="0" fontId="59" fillId="0" borderId="0" xfId="0" applyFont="1" applyAlignment="1" applyProtection="1"/>
    <xf numFmtId="0" fontId="63" fillId="0" borderId="0" xfId="0" applyFont="1" applyAlignment="1" applyProtection="1">
      <alignment wrapText="1"/>
      <protection locked="0"/>
    </xf>
    <xf numFmtId="49" fontId="15" fillId="0" borderId="0" xfId="0" applyNumberFormat="1" applyFont="1" applyAlignment="1" applyProtection="1">
      <alignment horizontal="center"/>
      <protection locked="0"/>
    </xf>
    <xf numFmtId="0" fontId="0" fillId="0" borderId="0" xfId="0" applyFont="1"/>
    <xf numFmtId="0" fontId="11" fillId="0" borderId="0" xfId="0" applyFont="1"/>
    <xf numFmtId="0" fontId="59" fillId="0" borderId="0" xfId="0" applyFont="1"/>
    <xf numFmtId="0" fontId="14" fillId="0" borderId="0" xfId="0" applyFont="1"/>
    <xf numFmtId="0" fontId="12" fillId="5" borderId="0" xfId="18" applyFill="1"/>
    <xf numFmtId="0" fontId="12" fillId="6" borderId="0" xfId="18" applyFill="1"/>
    <xf numFmtId="0" fontId="12" fillId="0" borderId="0" xfId="18" applyFill="1"/>
    <xf numFmtId="0" fontId="14" fillId="0" borderId="13" xfId="0" applyFont="1" applyBorder="1"/>
    <xf numFmtId="0" fontId="58" fillId="0" borderId="13" xfId="18" applyFont="1" applyFill="1" applyBorder="1"/>
    <xf numFmtId="0" fontId="19" fillId="0" borderId="13" xfId="18" applyFont="1" applyFill="1" applyBorder="1"/>
    <xf numFmtId="0" fontId="21" fillId="0" borderId="0" xfId="0" applyFont="1"/>
    <xf numFmtId="0" fontId="62" fillId="0" borderId="0" xfId="0" applyFont="1" applyAlignment="1">
      <alignment horizontal="left" indent="1"/>
    </xf>
    <xf numFmtId="0" fontId="62" fillId="0" borderId="0" xfId="0" applyFont="1"/>
    <xf numFmtId="0" fontId="62" fillId="0" borderId="0" xfId="0" applyFont="1" applyAlignment="1"/>
    <xf numFmtId="0" fontId="16" fillId="0" borderId="0" xfId="0" applyFont="1" applyAlignment="1" applyProtection="1">
      <protection locked="0"/>
    </xf>
    <xf numFmtId="0" fontId="0" fillId="0" borderId="0" xfId="0" applyFont="1" applyAlignment="1" applyProtection="1"/>
    <xf numFmtId="0" fontId="0" fillId="0" borderId="0" xfId="0" applyFont="1" applyAlignment="1" applyProtection="1">
      <protection locked="0"/>
    </xf>
    <xf numFmtId="0" fontId="61" fillId="0" borderId="0" xfId="0" applyFont="1" applyAlignment="1" applyProtection="1">
      <alignment horizontal="left"/>
    </xf>
    <xf numFmtId="0" fontId="62" fillId="0" borderId="0" xfId="0" applyFont="1" applyAlignment="1" applyProtection="1">
      <alignment horizontal="left"/>
    </xf>
    <xf numFmtId="0" fontId="63" fillId="0" borderId="0" xfId="0" applyFont="1" applyAlignment="1" applyProtection="1">
      <protection locked="0"/>
    </xf>
    <xf numFmtId="0" fontId="62" fillId="0" borderId="0" xfId="0" applyFont="1" applyAlignment="1" applyProtection="1">
      <alignment horizontal="left" wrapText="1"/>
    </xf>
    <xf numFmtId="0" fontId="59" fillId="0" borderId="0" xfId="0" applyFont="1" applyAlignment="1" applyProtection="1">
      <protection locked="0"/>
    </xf>
    <xf numFmtId="0" fontId="0" fillId="0" borderId="0" xfId="0" applyAlignment="1" applyProtection="1">
      <protection locked="0"/>
    </xf>
    <xf numFmtId="0" fontId="62" fillId="0" borderId="0" xfId="0" applyFont="1" applyAlignment="1" applyProtection="1">
      <protection locked="0"/>
    </xf>
    <xf numFmtId="0" fontId="18" fillId="0" borderId="0" xfId="0" applyFont="1" applyAlignment="1" applyProtection="1">
      <protection locked="0"/>
    </xf>
    <xf numFmtId="0" fontId="17" fillId="0" borderId="0" xfId="0" applyFont="1" applyAlignment="1" applyProtection="1">
      <protection locked="0"/>
    </xf>
    <xf numFmtId="49" fontId="16" fillId="0" borderId="0" xfId="0" applyNumberFormat="1" applyFont="1" applyAlignment="1" applyProtection="1">
      <protection locked="0"/>
    </xf>
    <xf numFmtId="0" fontId="62" fillId="0" borderId="0" xfId="0" applyFont="1" applyAlignment="1" applyProtection="1">
      <alignment horizontal="left"/>
      <protection locked="0"/>
    </xf>
    <xf numFmtId="0" fontId="5" fillId="0" borderId="0" xfId="19"/>
    <xf numFmtId="0" fontId="5" fillId="0" borderId="0" xfId="19" applyFill="1"/>
    <xf numFmtId="0" fontId="4" fillId="0" borderId="0" xfId="19" applyFont="1"/>
    <xf numFmtId="0" fontId="69" fillId="0" borderId="0" xfId="17" applyFont="1" applyAlignment="1"/>
    <xf numFmtId="0" fontId="0" fillId="0" borderId="0" xfId="0" applyAlignment="1">
      <alignment horizontal="center"/>
    </xf>
    <xf numFmtId="0" fontId="77" fillId="0" borderId="0" xfId="20" applyFont="1" applyAlignment="1">
      <alignment horizontal="centerContinuous"/>
    </xf>
    <xf numFmtId="0" fontId="78" fillId="0" borderId="0" xfId="20" applyFont="1" applyAlignment="1">
      <alignment horizontal="left"/>
    </xf>
    <xf numFmtId="0" fontId="79" fillId="0" borderId="0" xfId="20" applyFont="1" applyAlignment="1">
      <alignment horizontal="left"/>
    </xf>
    <xf numFmtId="0" fontId="76" fillId="0" borderId="0" xfId="20" applyAlignment="1">
      <alignment horizontal="centerContinuous"/>
    </xf>
    <xf numFmtId="0" fontId="76" fillId="0" borderId="0" xfId="20"/>
    <xf numFmtId="0" fontId="80" fillId="0" borderId="0" xfId="20" applyFont="1" applyAlignment="1">
      <alignment horizontal="centerContinuous"/>
    </xf>
    <xf numFmtId="0" fontId="83" fillId="0" borderId="0" xfId="20" applyFont="1" applyAlignment="1">
      <alignment horizontal="centerContinuous"/>
    </xf>
    <xf numFmtId="0" fontId="84" fillId="0" borderId="0" xfId="20" applyFont="1" applyAlignment="1">
      <alignment horizontal="center"/>
    </xf>
    <xf numFmtId="0" fontId="86" fillId="0" borderId="0" xfId="20" applyFont="1" applyAlignment="1">
      <alignment horizontal="centerContinuous"/>
    </xf>
    <xf numFmtId="0" fontId="87" fillId="0" borderId="0" xfId="20" applyFont="1" applyProtection="1">
      <protection locked="0"/>
    </xf>
    <xf numFmtId="0" fontId="88" fillId="0" borderId="0" xfId="20" applyFont="1" applyAlignment="1">
      <alignment horizontal="centerContinuous"/>
    </xf>
    <xf numFmtId="0" fontId="7" fillId="0" borderId="0" xfId="20" applyFont="1"/>
    <xf numFmtId="0" fontId="89" fillId="0" borderId="0" xfId="20" applyFont="1" applyAlignment="1">
      <alignment horizontal="centerContinuous"/>
    </xf>
    <xf numFmtId="0" fontId="90" fillId="0" borderId="0" xfId="20" applyFont="1" applyAlignment="1">
      <alignment horizontal="centerContinuous"/>
    </xf>
    <xf numFmtId="0" fontId="89" fillId="0" borderId="0" xfId="20" applyFont="1" applyAlignment="1" applyProtection="1">
      <alignment horizontal="centerContinuous"/>
      <protection locked="0"/>
    </xf>
    <xf numFmtId="0" fontId="91" fillId="0" borderId="0" xfId="20" applyFont="1"/>
    <xf numFmtId="0" fontId="8" fillId="0" borderId="0" xfId="20" applyFont="1" applyAlignment="1">
      <alignment horizontal="center" vertical="center"/>
    </xf>
    <xf numFmtId="0" fontId="8" fillId="0" borderId="0" xfId="20" applyFont="1" applyAlignment="1">
      <alignment horizontal="centerContinuous" vertical="center"/>
    </xf>
    <xf numFmtId="0" fontId="8" fillId="0" borderId="0" xfId="20" applyFont="1"/>
    <xf numFmtId="0" fontId="92" fillId="0" borderId="0" xfId="20" applyFont="1"/>
    <xf numFmtId="0" fontId="94" fillId="0" borderId="0" xfId="20" applyFont="1"/>
    <xf numFmtId="0" fontId="95" fillId="0" borderId="0" xfId="20" applyFont="1"/>
    <xf numFmtId="0" fontId="3" fillId="5" borderId="0" xfId="18" applyFont="1" applyFill="1"/>
    <xf numFmtId="0" fontId="12" fillId="0" borderId="0" xfId="18"/>
    <xf numFmtId="0" fontId="14" fillId="0" borderId="0" xfId="0" quotePrefix="1" applyFont="1"/>
    <xf numFmtId="0" fontId="86" fillId="0" borderId="0" xfId="0" applyFont="1"/>
    <xf numFmtId="0" fontId="0" fillId="0" borderId="6" xfId="0" applyBorder="1" applyProtection="1">
      <protection locked="0"/>
    </xf>
    <xf numFmtId="0" fontId="14" fillId="0" borderId="7" xfId="0" applyFont="1" applyBorder="1" applyAlignment="1" applyProtection="1">
      <alignment horizontal="center"/>
      <protection locked="0"/>
    </xf>
    <xf numFmtId="0" fontId="14" fillId="0" borderId="0" xfId="0" applyFont="1" applyAlignment="1" applyProtection="1">
      <alignment horizontal="center"/>
      <protection locked="0"/>
    </xf>
    <xf numFmtId="0" fontId="0" fillId="0" borderId="8" xfId="0" applyBorder="1" applyProtection="1">
      <protection locked="0"/>
    </xf>
    <xf numFmtId="0" fontId="0" fillId="0" borderId="7"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7" fillId="0" borderId="11" xfId="0" applyFont="1"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15" fillId="0" borderId="4" xfId="0" quotePrefix="1" applyFont="1" applyBorder="1" applyAlignment="1" applyProtection="1">
      <alignment horizontal="centerContinuous"/>
      <protection locked="0"/>
    </xf>
    <xf numFmtId="0" fontId="0" fillId="0" borderId="5" xfId="0" applyBorder="1" applyAlignment="1" applyProtection="1">
      <alignment horizontal="centerContinuous"/>
      <protection locked="0"/>
    </xf>
    <xf numFmtId="0" fontId="14" fillId="0" borderId="0" xfId="0" applyFont="1" applyProtection="1">
      <protection locked="0"/>
    </xf>
    <xf numFmtId="0" fontId="14" fillId="0" borderId="4" xfId="0" quotePrefix="1" applyFont="1" applyBorder="1" applyAlignment="1" applyProtection="1">
      <alignment horizontal="right"/>
      <protection locked="0"/>
    </xf>
    <xf numFmtId="0" fontId="14" fillId="0" borderId="13" xfId="0" applyFont="1" applyBorder="1" applyProtection="1">
      <protection locked="0"/>
    </xf>
    <xf numFmtId="0" fontId="14" fillId="0" borderId="4" xfId="0" applyFont="1" applyBorder="1" applyAlignment="1" applyProtection="1">
      <alignment horizontal="right"/>
      <protection locked="0"/>
    </xf>
    <xf numFmtId="0" fontId="14" fillId="0" borderId="12" xfId="0" applyFont="1" applyBorder="1" applyAlignment="1" applyProtection="1">
      <alignment horizontal="center"/>
      <protection locked="0"/>
    </xf>
    <xf numFmtId="0" fontId="84" fillId="0" borderId="0" xfId="20" applyFont="1" applyAlignment="1"/>
    <xf numFmtId="0" fontId="2" fillId="0" borderId="0" xfId="19" applyFont="1"/>
    <xf numFmtId="164" fontId="54" fillId="0" borderId="13" xfId="19" quotePrefix="1" applyNumberFormat="1" applyFont="1" applyBorder="1"/>
    <xf numFmtId="0" fontId="54" fillId="0" borderId="13" xfId="19" applyFont="1" applyBorder="1"/>
    <xf numFmtId="0" fontId="54" fillId="0" borderId="13" xfId="19" applyFont="1" applyFill="1" applyBorder="1"/>
    <xf numFmtId="14" fontId="14" fillId="0" borderId="26" xfId="0" applyNumberFormat="1" applyFont="1" applyBorder="1" applyAlignment="1">
      <alignment horizontal="centerContinuous" wrapText="1"/>
    </xf>
    <xf numFmtId="14" fontId="0" fillId="0" borderId="27" xfId="0" applyNumberFormat="1" applyBorder="1" applyAlignment="1">
      <alignment horizontal="centerContinuous" wrapText="1"/>
    </xf>
    <xf numFmtId="0" fontId="66" fillId="0" borderId="0" xfId="17" applyAlignment="1"/>
    <xf numFmtId="0" fontId="84" fillId="0" borderId="0" xfId="20" applyFont="1" applyAlignment="1" applyProtection="1">
      <protection locked="0"/>
    </xf>
    <xf numFmtId="0" fontId="72" fillId="0" borderId="0" xfId="0" applyFont="1" applyAlignment="1">
      <alignment horizontal="center" wrapText="1"/>
    </xf>
    <xf numFmtId="0" fontId="62" fillId="0" borderId="0" xfId="0" applyFont="1" applyAlignment="1">
      <alignment horizontal="left" wrapText="1" indent="1"/>
    </xf>
    <xf numFmtId="0" fontId="85" fillId="0" borderId="0" xfId="20" applyFont="1" applyAlignment="1" applyProtection="1">
      <alignment horizontal="center"/>
      <protection locked="0"/>
    </xf>
    <xf numFmtId="0" fontId="97" fillId="0" borderId="0" xfId="20" applyFont="1" applyAlignment="1">
      <alignment horizontal="center" wrapText="1"/>
    </xf>
    <xf numFmtId="0" fontId="98" fillId="0" borderId="0" xfId="20" applyFont="1" applyAlignment="1">
      <alignment horizontal="center" wrapText="1"/>
    </xf>
    <xf numFmtId="0" fontId="85" fillId="0" borderId="0" xfId="20" applyFont="1" applyAlignment="1">
      <alignment horizontal="center"/>
    </xf>
    <xf numFmtId="0" fontId="81" fillId="0" borderId="0" xfId="20" applyFont="1" applyAlignment="1">
      <alignment horizontal="left"/>
    </xf>
    <xf numFmtId="0" fontId="82" fillId="0" borderId="0" xfId="6" applyFont="1" applyAlignment="1">
      <alignment horizontal="left"/>
    </xf>
    <xf numFmtId="0" fontId="76" fillId="0" borderId="0" xfId="20" applyAlignment="1">
      <alignment horizontal="center"/>
    </xf>
    <xf numFmtId="0" fontId="84" fillId="0" borderId="0" xfId="20" applyFont="1" applyAlignment="1">
      <alignment horizontal="right"/>
    </xf>
    <xf numFmtId="0" fontId="14" fillId="0" borderId="0" xfId="20" applyFont="1" applyAlignment="1">
      <alignment horizontal="center"/>
    </xf>
    <xf numFmtId="0" fontId="93" fillId="0" borderId="0" xfId="20" applyFont="1" applyAlignment="1">
      <alignment horizontal="center"/>
    </xf>
    <xf numFmtId="0" fontId="14" fillId="0" borderId="0" xfId="20" applyFont="1" applyAlignment="1">
      <alignment horizontal="left" vertical="top"/>
    </xf>
    <xf numFmtId="0" fontId="93" fillId="0" borderId="0" xfId="20" applyFont="1" applyAlignment="1">
      <alignment horizontal="left" vertical="top"/>
    </xf>
    <xf numFmtId="0" fontId="92" fillId="0" borderId="0" xfId="20" applyFont="1" applyAlignment="1">
      <alignment horizontal="center"/>
    </xf>
    <xf numFmtId="0" fontId="46" fillId="0" borderId="0" xfId="14" applyFont="1" applyAlignment="1">
      <alignment horizontal="center" vertical="center" wrapText="1"/>
    </xf>
    <xf numFmtId="0" fontId="22" fillId="0" borderId="0" xfId="13" applyFont="1" applyAlignment="1">
      <alignment horizontal="center"/>
    </xf>
    <xf numFmtId="0" fontId="6" fillId="0" borderId="38" xfId="14" applyFont="1" applyBorder="1" applyAlignment="1">
      <alignment horizontal="right" vertical="center" wrapText="1"/>
    </xf>
    <xf numFmtId="0" fontId="6" fillId="0" borderId="39" xfId="14" applyFont="1" applyBorder="1" applyAlignment="1">
      <alignment horizontal="right" vertical="center" wrapText="1"/>
    </xf>
    <xf numFmtId="0" fontId="26" fillId="0" borderId="1" xfId="14" applyFont="1" applyBorder="1" applyAlignment="1">
      <alignment horizontal="center" vertical="center" wrapText="1"/>
    </xf>
    <xf numFmtId="0" fontId="26" fillId="0" borderId="2" xfId="14" applyFont="1" applyBorder="1" applyAlignment="1">
      <alignment horizontal="center" vertical="center" wrapText="1"/>
    </xf>
    <xf numFmtId="0" fontId="26" fillId="0" borderId="4" xfId="14" applyFont="1" applyBorder="1" applyAlignment="1">
      <alignment horizontal="center" vertical="center" wrapText="1"/>
    </xf>
    <xf numFmtId="0" fontId="26" fillId="0" borderId="0" xfId="14" applyFont="1" applyBorder="1" applyAlignment="1">
      <alignment horizontal="center" vertical="center" wrapText="1"/>
    </xf>
    <xf numFmtId="0" fontId="26" fillId="0" borderId="26" xfId="14" applyFont="1" applyBorder="1" applyAlignment="1">
      <alignment horizontal="center" vertical="center" wrapText="1"/>
    </xf>
    <xf numFmtId="0" fontId="26" fillId="0" borderId="25" xfId="14" applyFont="1" applyBorder="1" applyAlignment="1">
      <alignment horizontal="center" vertical="center" wrapText="1"/>
    </xf>
    <xf numFmtId="0" fontId="44" fillId="0" borderId="2" xfId="14" quotePrefix="1" applyFont="1" applyBorder="1" applyAlignment="1">
      <alignment horizontal="center" vertical="center"/>
    </xf>
    <xf numFmtId="0" fontId="44" fillId="0" borderId="3" xfId="14" applyFont="1" applyBorder="1" applyAlignment="1">
      <alignment horizontal="center" vertical="center"/>
    </xf>
    <xf numFmtId="0" fontId="44" fillId="0" borderId="0" xfId="14" quotePrefix="1" applyFont="1" applyBorder="1" applyAlignment="1">
      <alignment horizontal="center" vertical="center"/>
    </xf>
    <xf numFmtId="0" fontId="44" fillId="0" borderId="5" xfId="14" applyFont="1" applyBorder="1" applyAlignment="1">
      <alignment horizontal="center" vertical="center"/>
    </xf>
    <xf numFmtId="0" fontId="44" fillId="0" borderId="0" xfId="14" applyFont="1" applyBorder="1" applyAlignment="1">
      <alignment horizontal="center" vertical="center"/>
    </xf>
    <xf numFmtId="0" fontId="44" fillId="0" borderId="25" xfId="14" applyFont="1" applyBorder="1" applyAlignment="1">
      <alignment horizontal="center" vertical="center"/>
    </xf>
    <xf numFmtId="0" fontId="44" fillId="0" borderId="27" xfId="14" applyFont="1" applyBorder="1" applyAlignment="1">
      <alignment horizontal="center" vertical="center"/>
    </xf>
    <xf numFmtId="0" fontId="54" fillId="0" borderId="38" xfId="14" applyFont="1" applyBorder="1" applyAlignment="1">
      <alignment horizontal="right" vertical="center" wrapText="1"/>
    </xf>
    <xf numFmtId="0" fontId="54" fillId="0" borderId="39" xfId="14" applyFont="1" applyBorder="1" applyAlignment="1">
      <alignment horizontal="right" vertical="center" wrapText="1"/>
    </xf>
    <xf numFmtId="0" fontId="24" fillId="0" borderId="38" xfId="14" applyFont="1" applyBorder="1" applyAlignment="1">
      <alignment horizontal="right" vertical="center" wrapText="1"/>
    </xf>
    <xf numFmtId="0" fontId="24" fillId="0" borderId="39" xfId="14" applyFont="1" applyBorder="1" applyAlignment="1">
      <alignment horizontal="right" vertical="center" wrapText="1"/>
    </xf>
    <xf numFmtId="0" fontId="54" fillId="0" borderId="38" xfId="14" applyFont="1" applyBorder="1" applyAlignment="1">
      <alignment horizontal="right" vertical="center"/>
    </xf>
    <xf numFmtId="0" fontId="54" fillId="0" borderId="39" xfId="14" applyFont="1" applyBorder="1" applyAlignment="1">
      <alignment horizontal="right" vertical="center"/>
    </xf>
    <xf numFmtId="0" fontId="37" fillId="0" borderId="25" xfId="14" applyFont="1" applyBorder="1" applyAlignment="1" applyProtection="1">
      <alignment horizontal="center"/>
    </xf>
    <xf numFmtId="0" fontId="37" fillId="0" borderId="0" xfId="14" applyFont="1" applyBorder="1" applyAlignment="1" applyProtection="1">
      <alignment horizontal="left" vertical="center" wrapText="1"/>
    </xf>
    <xf numFmtId="0" fontId="23" fillId="2" borderId="28" xfId="14" applyFont="1" applyFill="1" applyBorder="1" applyAlignment="1">
      <alignment horizontal="left" vertical="center" wrapText="1"/>
    </xf>
    <xf numFmtId="0" fontId="23" fillId="2" borderId="29" xfId="14" applyFont="1" applyFill="1" applyBorder="1" applyAlignment="1">
      <alignment horizontal="left" vertical="center" wrapText="1"/>
    </xf>
    <xf numFmtId="0" fontId="23" fillId="2" borderId="30" xfId="14" applyFont="1" applyFill="1" applyBorder="1" applyAlignment="1">
      <alignment horizontal="left" vertical="center" wrapText="1"/>
    </xf>
    <xf numFmtId="0" fontId="23" fillId="0" borderId="29" xfId="14" applyFont="1" applyFill="1" applyBorder="1" applyAlignment="1">
      <alignment horizontal="center" vertical="center" wrapText="1"/>
    </xf>
    <xf numFmtId="0" fontId="51" fillId="0" borderId="1" xfId="14" applyFont="1" applyFill="1" applyBorder="1" applyAlignment="1">
      <alignment horizontal="left" vertical="center" wrapText="1"/>
    </xf>
    <xf numFmtId="0" fontId="51" fillId="0" borderId="2" xfId="14" applyFont="1" applyFill="1" applyBorder="1" applyAlignment="1">
      <alignment horizontal="left" vertical="center" wrapText="1"/>
    </xf>
    <xf numFmtId="0" fontId="51" fillId="0" borderId="3" xfId="14" applyFont="1" applyFill="1" applyBorder="1" applyAlignment="1">
      <alignment horizontal="left" vertical="center" wrapText="1"/>
    </xf>
    <xf numFmtId="0" fontId="22" fillId="0" borderId="26" xfId="14" applyFont="1" applyBorder="1" applyAlignment="1">
      <alignment horizontal="center" wrapText="1"/>
    </xf>
    <xf numFmtId="0" fontId="22" fillId="0" borderId="25" xfId="14" applyFont="1" applyBorder="1" applyAlignment="1">
      <alignment horizontal="center" wrapText="1"/>
    </xf>
    <xf numFmtId="0" fontId="22" fillId="0" borderId="27" xfId="14" applyFont="1" applyBorder="1" applyAlignment="1">
      <alignment horizontal="center" wrapText="1"/>
    </xf>
    <xf numFmtId="0" fontId="24" fillId="0" borderId="32" xfId="14" applyFont="1" applyBorder="1" applyAlignment="1" applyProtection="1">
      <alignment horizontal="right" vertical="center"/>
    </xf>
    <xf numFmtId="0" fontId="37" fillId="0" borderId="38" xfId="14" applyFont="1" applyFill="1" applyBorder="1" applyAlignment="1" applyProtection="1">
      <alignment horizontal="left" vertical="center" wrapText="1" indent="1"/>
    </xf>
    <xf numFmtId="0" fontId="37" fillId="0" borderId="39" xfId="14" applyFont="1" applyFill="1" applyBorder="1" applyAlignment="1" applyProtection="1">
      <alignment horizontal="left" vertical="center" wrapText="1" indent="1"/>
    </xf>
    <xf numFmtId="0" fontId="23" fillId="0" borderId="1" xfId="14" applyFont="1" applyBorder="1" applyAlignment="1" applyProtection="1">
      <alignment horizontal="center" vertical="center" wrapText="1"/>
    </xf>
    <xf numFmtId="0" fontId="23" fillId="0" borderId="2" xfId="14" applyFont="1" applyBorder="1" applyAlignment="1" applyProtection="1">
      <alignment horizontal="center" vertical="center" wrapText="1"/>
    </xf>
    <xf numFmtId="0" fontId="23" fillId="0" borderId="4" xfId="14" applyFont="1" applyBorder="1" applyAlignment="1" applyProtection="1">
      <alignment horizontal="center" vertical="center" wrapText="1"/>
    </xf>
    <xf numFmtId="0" fontId="23" fillId="0" borderId="0" xfId="14" applyFont="1" applyBorder="1" applyAlignment="1" applyProtection="1">
      <alignment horizontal="center" vertical="center" wrapText="1"/>
    </xf>
    <xf numFmtId="0" fontId="23" fillId="0" borderId="26" xfId="14" applyFont="1" applyBorder="1" applyAlignment="1" applyProtection="1">
      <alignment horizontal="center" vertical="center" wrapText="1"/>
    </xf>
    <xf numFmtId="0" fontId="23" fillId="0" borderId="25" xfId="14" applyFont="1" applyBorder="1" applyAlignment="1" applyProtection="1">
      <alignment horizontal="center" vertical="center" wrapText="1"/>
    </xf>
    <xf numFmtId="168" fontId="44" fillId="0" borderId="2" xfId="14" applyNumberFormat="1" applyFont="1" applyBorder="1" applyAlignment="1" applyProtection="1">
      <alignment horizontal="center" vertical="center"/>
    </xf>
    <xf numFmtId="168" fontId="44" fillId="0" borderId="3" xfId="14" applyNumberFormat="1" applyFont="1" applyBorder="1" applyAlignment="1" applyProtection="1">
      <alignment horizontal="center" vertical="center"/>
    </xf>
    <xf numFmtId="168" fontId="44" fillId="0" borderId="0" xfId="14" applyNumberFormat="1" applyFont="1" applyBorder="1" applyAlignment="1" applyProtection="1">
      <alignment horizontal="center" vertical="center"/>
    </xf>
    <xf numFmtId="168" fontId="44" fillId="0" borderId="5" xfId="14" applyNumberFormat="1" applyFont="1" applyBorder="1" applyAlignment="1" applyProtection="1">
      <alignment horizontal="center" vertical="center"/>
    </xf>
    <xf numFmtId="168" fontId="44" fillId="0" borderId="25" xfId="14" applyNumberFormat="1" applyFont="1" applyBorder="1" applyAlignment="1" applyProtection="1">
      <alignment horizontal="center" vertical="center"/>
    </xf>
    <xf numFmtId="168" fontId="44" fillId="0" borderId="27" xfId="14" applyNumberFormat="1" applyFont="1" applyBorder="1" applyAlignment="1" applyProtection="1">
      <alignment horizontal="center" vertical="center"/>
    </xf>
    <xf numFmtId="0" fontId="37" fillId="0" borderId="38" xfId="14" applyFont="1" applyBorder="1" applyAlignment="1" applyProtection="1">
      <alignment horizontal="left" vertical="center" indent="3"/>
    </xf>
    <xf numFmtId="0" fontId="37" fillId="0" borderId="39" xfId="14" applyFont="1" applyBorder="1" applyAlignment="1" applyProtection="1">
      <alignment horizontal="left" vertical="center" indent="3"/>
    </xf>
    <xf numFmtId="0" fontId="37" fillId="0" borderId="38" xfId="14" applyFont="1" applyBorder="1" applyAlignment="1" applyProtection="1">
      <alignment horizontal="left" vertical="center" indent="1"/>
    </xf>
    <xf numFmtId="0" fontId="37" fillId="0" borderId="39" xfId="14" applyFont="1" applyBorder="1" applyAlignment="1" applyProtection="1">
      <alignment horizontal="left" vertical="center" indent="1"/>
    </xf>
    <xf numFmtId="0" fontId="41" fillId="3" borderId="0" xfId="6" applyFont="1" applyFill="1" applyAlignment="1" applyProtection="1">
      <alignment horizontal="left" vertical="center"/>
    </xf>
    <xf numFmtId="0" fontId="36" fillId="0" borderId="38" xfId="14" applyFont="1" applyBorder="1" applyAlignment="1" applyProtection="1">
      <alignment horizontal="left" vertical="center" indent="1"/>
    </xf>
    <xf numFmtId="0" fontId="36" fillId="0" borderId="39" xfId="14" applyFont="1" applyBorder="1" applyAlignment="1" applyProtection="1">
      <alignment horizontal="left" vertical="center" indent="1"/>
    </xf>
    <xf numFmtId="0" fontId="41" fillId="3" borderId="0" xfId="14" applyFont="1" applyFill="1" applyAlignment="1" applyProtection="1">
      <alignment horizontal="left"/>
    </xf>
    <xf numFmtId="0" fontId="42" fillId="3" borderId="0" xfId="14" applyFont="1" applyFill="1" applyAlignment="1" applyProtection="1">
      <alignment horizontal="left" indent="8"/>
    </xf>
    <xf numFmtId="0" fontId="23" fillId="0" borderId="28" xfId="14" applyFont="1" applyBorder="1" applyAlignment="1" applyProtection="1">
      <alignment horizontal="center" vertical="center" wrapText="1"/>
    </xf>
    <xf numFmtId="0" fontId="23" fillId="0" borderId="29" xfId="14" applyFont="1" applyBorder="1" applyAlignment="1" applyProtection="1">
      <alignment horizontal="center" vertical="center" wrapText="1"/>
    </xf>
    <xf numFmtId="0" fontId="23" fillId="0" borderId="30" xfId="14" applyFont="1" applyBorder="1" applyAlignment="1" applyProtection="1">
      <alignment horizontal="center" vertical="center" wrapText="1"/>
    </xf>
    <xf numFmtId="0" fontId="36" fillId="0" borderId="34" xfId="15" applyFont="1" applyBorder="1" applyAlignment="1" applyProtection="1">
      <alignment horizontal="center"/>
      <protection locked="0"/>
    </xf>
    <xf numFmtId="0" fontId="36" fillId="0" borderId="13" xfId="15" applyFont="1" applyBorder="1" applyAlignment="1" applyProtection="1">
      <alignment horizontal="center"/>
      <protection locked="0"/>
    </xf>
    <xf numFmtId="0" fontId="23" fillId="2" borderId="28" xfId="14" applyFont="1" applyFill="1" applyBorder="1" applyAlignment="1" applyProtection="1">
      <alignment horizontal="left"/>
    </xf>
    <xf numFmtId="0" fontId="23" fillId="2" borderId="29" xfId="14" applyFont="1" applyFill="1" applyBorder="1" applyAlignment="1" applyProtection="1">
      <alignment horizontal="left"/>
    </xf>
    <xf numFmtId="0" fontId="23" fillId="2" borderId="30" xfId="14" applyFont="1" applyFill="1" applyBorder="1" applyAlignment="1" applyProtection="1">
      <alignment horizontal="left"/>
    </xf>
    <xf numFmtId="0" fontId="37" fillId="0" borderId="38" xfId="14" applyFont="1" applyBorder="1" applyAlignment="1" applyProtection="1">
      <alignment horizontal="left" indent="1"/>
    </xf>
    <xf numFmtId="0" fontId="37" fillId="0" borderId="39" xfId="14" applyFont="1" applyBorder="1" applyAlignment="1" applyProtection="1">
      <alignment horizontal="left" indent="1"/>
    </xf>
    <xf numFmtId="0" fontId="36" fillId="0" borderId="36" xfId="15" applyFont="1" applyBorder="1" applyAlignment="1" applyProtection="1">
      <alignment horizontal="center"/>
      <protection locked="0"/>
    </xf>
    <xf numFmtId="0" fontId="36" fillId="0" borderId="0" xfId="15" applyFont="1" applyBorder="1" applyAlignment="1" applyProtection="1">
      <alignment horizontal="center"/>
      <protection locked="0"/>
    </xf>
    <xf numFmtId="167" fontId="27" fillId="0" borderId="0" xfId="15" applyNumberFormat="1" applyFont="1" applyBorder="1" applyAlignment="1">
      <alignment horizontal="center"/>
    </xf>
    <xf numFmtId="167" fontId="27" fillId="0" borderId="37" xfId="15" applyNumberFormat="1" applyFont="1" applyBorder="1" applyAlignment="1">
      <alignment horizontal="center"/>
    </xf>
    <xf numFmtId="167" fontId="27" fillId="2" borderId="13" xfId="15" applyNumberFormat="1" applyFont="1" applyFill="1" applyBorder="1" applyAlignment="1">
      <alignment horizontal="center"/>
    </xf>
    <xf numFmtId="167" fontId="27" fillId="2" borderId="35" xfId="15" applyNumberFormat="1" applyFont="1" applyFill="1" applyBorder="1" applyAlignment="1">
      <alignment horizontal="center"/>
    </xf>
    <xf numFmtId="167" fontId="36" fillId="0" borderId="32" xfId="15" applyNumberFormat="1" applyFont="1" applyFill="1" applyBorder="1" applyAlignment="1">
      <alignment horizontal="center" wrapText="1"/>
    </xf>
    <xf numFmtId="0" fontId="0" fillId="0" borderId="32" xfId="0" applyBorder="1" applyAlignment="1">
      <alignment wrapText="1"/>
    </xf>
    <xf numFmtId="0" fontId="22" fillId="0" borderId="0" xfId="13" applyFont="1" applyBorder="1" applyAlignment="1">
      <alignment horizontal="center"/>
    </xf>
    <xf numFmtId="0" fontId="7" fillId="0" borderId="0" xfId="13" applyFont="1" applyAlignment="1" applyProtection="1">
      <alignment horizontal="center"/>
    </xf>
    <xf numFmtId="0" fontId="26" fillId="0" borderId="0" xfId="15" applyFont="1" applyAlignment="1">
      <alignment horizontal="center"/>
    </xf>
    <xf numFmtId="15" fontId="24" fillId="0" borderId="0" xfId="14" applyNumberFormat="1" applyFont="1" applyAlignment="1">
      <alignment horizontal="center"/>
    </xf>
    <xf numFmtId="167" fontId="27" fillId="2" borderId="0" xfId="15" applyNumberFormat="1" applyFont="1" applyFill="1" applyBorder="1" applyAlignment="1">
      <alignment horizontal="center"/>
    </xf>
    <xf numFmtId="167" fontId="27" fillId="2" borderId="37" xfId="15" applyNumberFormat="1" applyFont="1" applyFill="1" applyBorder="1" applyAlignment="1">
      <alignment horizontal="center"/>
    </xf>
    <xf numFmtId="167" fontId="27" fillId="0" borderId="32" xfId="15" applyNumberFormat="1" applyFont="1" applyBorder="1" applyAlignment="1">
      <alignment horizontal="center"/>
    </xf>
    <xf numFmtId="167" fontId="27" fillId="0" borderId="33" xfId="15" applyNumberFormat="1" applyFont="1" applyBorder="1" applyAlignment="1">
      <alignment horizontal="center"/>
    </xf>
    <xf numFmtId="167" fontId="27" fillId="2" borderId="0" xfId="15" applyNumberFormat="1" applyFont="1" applyFill="1" applyBorder="1" applyAlignment="1">
      <alignment horizontal="center" wrapText="1"/>
    </xf>
    <xf numFmtId="0" fontId="22" fillId="0" borderId="0" xfId="14" applyFont="1" applyBorder="1" applyAlignment="1">
      <alignment horizontal="left" wrapText="1"/>
    </xf>
    <xf numFmtId="0" fontId="35" fillId="0" borderId="0" xfId="15" applyFont="1" applyAlignment="1">
      <alignment horizontal="center" vertical="center"/>
    </xf>
    <xf numFmtId="0" fontId="22" fillId="0" borderId="32" xfId="15" applyFont="1" applyBorder="1" applyAlignment="1" applyProtection="1">
      <alignment horizontal="center"/>
    </xf>
    <xf numFmtId="0" fontId="22" fillId="0" borderId="32" xfId="15" applyFont="1" applyBorder="1" applyAlignment="1">
      <alignment horizontal="center"/>
    </xf>
    <xf numFmtId="0" fontId="22" fillId="0" borderId="33" xfId="15" applyFont="1" applyBorder="1" applyAlignment="1">
      <alignment horizontal="center"/>
    </xf>
    <xf numFmtId="0" fontId="22" fillId="0" borderId="13" xfId="15" applyFont="1" applyBorder="1" applyAlignment="1" applyProtection="1">
      <alignment horizontal="center"/>
    </xf>
    <xf numFmtId="0" fontId="22" fillId="0" borderId="13" xfId="15" applyFont="1" applyBorder="1" applyAlignment="1">
      <alignment horizontal="center"/>
    </xf>
    <xf numFmtId="0" fontId="22" fillId="0" borderId="35" xfId="15" applyFont="1" applyBorder="1" applyAlignment="1">
      <alignment horizontal="center"/>
    </xf>
    <xf numFmtId="0" fontId="6" fillId="0" borderId="2" xfId="14" applyBorder="1" applyAlignment="1">
      <alignment horizontal="center"/>
    </xf>
    <xf numFmtId="0" fontId="22" fillId="0" borderId="0" xfId="15" applyFont="1" applyAlignment="1">
      <alignment horizontal="center"/>
    </xf>
    <xf numFmtId="15" fontId="23" fillId="0" borderId="0" xfId="14" applyNumberFormat="1" applyFont="1" applyAlignment="1">
      <alignment horizontal="center"/>
    </xf>
    <xf numFmtId="0" fontId="24" fillId="0" borderId="0" xfId="14" applyFont="1" applyBorder="1" applyAlignment="1">
      <alignment horizontal="left" wrapText="1"/>
    </xf>
    <xf numFmtId="0" fontId="26" fillId="0" borderId="0" xfId="0" applyFont="1" applyBorder="1" applyAlignment="1">
      <alignment horizontal="left" wrapText="1"/>
    </xf>
    <xf numFmtId="0" fontId="27" fillId="0" borderId="28" xfId="14" applyFont="1" applyFill="1" applyBorder="1" applyAlignment="1">
      <alignment horizontal="left" vertical="center" wrapText="1"/>
    </xf>
    <xf numFmtId="0" fontId="27" fillId="0" borderId="29" xfId="14" applyFont="1" applyFill="1" applyBorder="1" applyAlignment="1">
      <alignment horizontal="left" vertical="center" wrapText="1"/>
    </xf>
    <xf numFmtId="0" fontId="27" fillId="0" borderId="30" xfId="14" applyFont="1" applyFill="1" applyBorder="1" applyAlignment="1">
      <alignment horizontal="left" vertical="center" wrapText="1"/>
    </xf>
    <xf numFmtId="0" fontId="99" fillId="0" borderId="0" xfId="0" applyFont="1" applyAlignment="1">
      <alignment horizontal="center"/>
    </xf>
    <xf numFmtId="0" fontId="84" fillId="0" borderId="0" xfId="0" applyFont="1" applyAlignment="1">
      <alignment horizontal="center"/>
    </xf>
    <xf numFmtId="0" fontId="100" fillId="0" borderId="0" xfId="0" applyFont="1" applyAlignment="1">
      <alignment horizontal="center" vertical="center" wrapText="1"/>
    </xf>
    <xf numFmtId="0" fontId="0" fillId="0" borderId="0" xfId="0" applyAlignment="1">
      <alignment horizontal="center"/>
    </xf>
    <xf numFmtId="0" fontId="13" fillId="0" borderId="0" xfId="0" applyFont="1" applyAlignment="1" applyProtection="1">
      <alignment horizontal="center"/>
    </xf>
    <xf numFmtId="0" fontId="101" fillId="0" borderId="4" xfId="0" applyFont="1" applyBorder="1" applyAlignment="1">
      <alignment horizontal="center"/>
    </xf>
    <xf numFmtId="0" fontId="101" fillId="0" borderId="0" xfId="0" applyFont="1" applyAlignment="1">
      <alignment horizontal="center"/>
    </xf>
    <xf numFmtId="0" fontId="101" fillId="0" borderId="5" xfId="0" applyFont="1" applyBorder="1" applyAlignment="1">
      <alignment horizontal="center"/>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3" fillId="0" borderId="4" xfId="0" applyFont="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01" fillId="0" borderId="1" xfId="0" applyFont="1" applyBorder="1" applyAlignment="1">
      <alignment horizontal="center"/>
    </xf>
    <xf numFmtId="0" fontId="101" fillId="0" borderId="2" xfId="0" applyFont="1" applyBorder="1" applyAlignment="1">
      <alignment horizontal="center"/>
    </xf>
    <xf numFmtId="0" fontId="101" fillId="0" borderId="3" xfId="0" applyFont="1" applyBorder="1" applyAlignment="1">
      <alignment horizontal="center"/>
    </xf>
    <xf numFmtId="0" fontId="70" fillId="0" borderId="0" xfId="0" applyFont="1" applyAlignment="1">
      <alignment horizontal="left" wrapText="1"/>
    </xf>
    <xf numFmtId="0" fontId="60" fillId="0" borderId="0" xfId="0" applyFont="1" applyAlignment="1">
      <alignment horizontal="center" vertical="center" wrapText="1"/>
    </xf>
    <xf numFmtId="0" fontId="0" fillId="0" borderId="0" xfId="0" applyFont="1" applyAlignment="1">
      <alignment horizontal="left" wrapText="1"/>
    </xf>
    <xf numFmtId="0" fontId="13" fillId="0" borderId="0" xfId="0" applyFont="1" applyAlignment="1">
      <alignment horizontal="center"/>
    </xf>
    <xf numFmtId="15" fontId="13" fillId="0" borderId="0" xfId="0" applyNumberFormat="1" applyFont="1" applyAlignment="1">
      <alignment horizont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15" fontId="13" fillId="0" borderId="4" xfId="0" applyNumberFormat="1" applyFont="1" applyBorder="1" applyAlignment="1">
      <alignment horizontal="center"/>
    </xf>
    <xf numFmtId="0" fontId="13" fillId="0" borderId="0" xfId="0" applyFont="1" applyBorder="1" applyAlignment="1">
      <alignment horizontal="center"/>
    </xf>
    <xf numFmtId="0" fontId="13" fillId="0" borderId="5" xfId="0" applyFont="1" applyBorder="1" applyAlignment="1">
      <alignment horizontal="center"/>
    </xf>
    <xf numFmtId="0" fontId="14" fillId="0" borderId="1" xfId="0" applyFont="1" applyBorder="1" applyAlignment="1">
      <alignment horizontal="center"/>
    </xf>
    <xf numFmtId="0" fontId="14" fillId="0" borderId="3" xfId="0" applyFont="1" applyBorder="1" applyAlignment="1">
      <alignment horizontal="center"/>
    </xf>
    <xf numFmtId="0" fontId="14" fillId="0" borderId="26" xfId="0" applyFont="1" applyBorder="1" applyAlignment="1">
      <alignment horizontal="center"/>
    </xf>
    <xf numFmtId="0" fontId="14" fillId="0" borderId="27" xfId="0" applyFont="1" applyBorder="1" applyAlignment="1">
      <alignment horizontal="center"/>
    </xf>
    <xf numFmtId="0" fontId="13" fillId="0" borderId="4" xfId="0" applyFont="1" applyBorder="1" applyAlignment="1">
      <alignment horizontal="center"/>
    </xf>
    <xf numFmtId="0" fontId="11" fillId="0" borderId="12" xfId="0" applyFont="1" applyBorder="1" applyAlignment="1">
      <alignment horizontal="left"/>
    </xf>
    <xf numFmtId="0" fontId="11" fillId="0" borderId="22" xfId="0" applyFont="1" applyBorder="1" applyAlignment="1">
      <alignment horizontal="left"/>
    </xf>
    <xf numFmtId="4" fontId="11" fillId="0" borderId="21" xfId="0" applyNumberFormat="1" applyFont="1" applyBorder="1" applyAlignment="1">
      <alignment horizontal="center"/>
    </xf>
    <xf numFmtId="4" fontId="11" fillId="0" borderId="12" xfId="0" applyNumberFormat="1" applyFont="1" applyBorder="1" applyAlignment="1">
      <alignment horizontal="center"/>
    </xf>
    <xf numFmtId="4" fontId="11" fillId="0" borderId="22" xfId="0" applyNumberFormat="1" applyFont="1" applyBorder="1" applyAlignment="1">
      <alignment horizontal="center"/>
    </xf>
    <xf numFmtId="0" fontId="11" fillId="0" borderId="16" xfId="0" applyFont="1" applyBorder="1" applyAlignment="1">
      <alignment horizontal="left"/>
    </xf>
    <xf numFmtId="0" fontId="11" fillId="0" borderId="24" xfId="0" applyFont="1" applyBorder="1" applyAlignment="1">
      <alignment horizontal="left"/>
    </xf>
    <xf numFmtId="4" fontId="11" fillId="0" borderId="23" xfId="0" applyNumberFormat="1" applyFont="1" applyBorder="1" applyAlignment="1">
      <alignment horizontal="center"/>
    </xf>
    <xf numFmtId="4" fontId="11" fillId="0" borderId="16" xfId="0" applyNumberFormat="1" applyFont="1" applyBorder="1" applyAlignment="1">
      <alignment horizontal="center"/>
    </xf>
    <xf numFmtId="4" fontId="11" fillId="0" borderId="24" xfId="0" applyNumberFormat="1" applyFont="1" applyBorder="1" applyAlignment="1">
      <alignment horizontal="center"/>
    </xf>
    <xf numFmtId="0" fontId="21" fillId="0" borderId="0" xfId="0" applyFont="1" applyBorder="1" applyAlignment="1">
      <alignment horizontal="center"/>
    </xf>
    <xf numFmtId="0" fontId="21" fillId="0" borderId="5" xfId="0" applyFont="1" applyBorder="1" applyAlignment="1">
      <alignment horizontal="center"/>
    </xf>
    <xf numFmtId="4" fontId="11" fillId="0" borderId="4" xfId="0" applyNumberFormat="1" applyFont="1" applyBorder="1" applyAlignment="1">
      <alignment horizontal="center"/>
    </xf>
    <xf numFmtId="4" fontId="11" fillId="0" borderId="0" xfId="0" applyNumberFormat="1" applyFont="1" applyBorder="1" applyAlignment="1">
      <alignment horizontal="center"/>
    </xf>
    <xf numFmtId="4" fontId="11" fillId="0" borderId="5" xfId="0" applyNumberFormat="1" applyFont="1" applyBorder="1" applyAlignment="1">
      <alignment horizontal="center"/>
    </xf>
    <xf numFmtId="0" fontId="11" fillId="0" borderId="10" xfId="0" applyFont="1" applyBorder="1" applyAlignment="1">
      <alignment horizontal="left"/>
    </xf>
    <xf numFmtId="0" fontId="11" fillId="0" borderId="18" xfId="0" applyFont="1" applyBorder="1" applyAlignment="1">
      <alignment horizontal="left"/>
    </xf>
    <xf numFmtId="4" fontId="11" fillId="0" borderId="17" xfId="0" applyNumberFormat="1" applyFont="1" applyBorder="1" applyAlignment="1">
      <alignment horizontal="center"/>
    </xf>
    <xf numFmtId="4" fontId="11" fillId="0" borderId="10" xfId="0" applyNumberFormat="1" applyFont="1" applyBorder="1" applyAlignment="1">
      <alignment horizontal="center"/>
    </xf>
    <xf numFmtId="4" fontId="11" fillId="0" borderId="18" xfId="0" applyNumberFormat="1" applyFont="1" applyBorder="1" applyAlignment="1">
      <alignment horizontal="center"/>
    </xf>
    <xf numFmtId="0" fontId="0" fillId="0" borderId="26" xfId="0" applyBorder="1" applyAlignment="1">
      <alignment horizontal="left"/>
    </xf>
    <xf numFmtId="0" fontId="0" fillId="0" borderId="25" xfId="0" applyBorder="1" applyAlignment="1">
      <alignment horizontal="left"/>
    </xf>
    <xf numFmtId="0" fontId="0" fillId="0" borderId="27" xfId="0" applyBorder="1" applyAlignment="1">
      <alignment horizontal="left"/>
    </xf>
    <xf numFmtId="0" fontId="14" fillId="0" borderId="25" xfId="0" applyFont="1" applyBorder="1" applyAlignment="1">
      <alignment horizontal="center"/>
    </xf>
    <xf numFmtId="0" fontId="20" fillId="0" borderId="1" xfId="0"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68" fillId="0" borderId="0" xfId="0" applyFont="1" applyAlignment="1">
      <alignment horizontal="center"/>
    </xf>
    <xf numFmtId="0" fontId="11" fillId="0" borderId="0" xfId="0" applyFont="1" applyAlignment="1">
      <alignment horizontal="left"/>
    </xf>
    <xf numFmtId="0" fontId="67" fillId="0" borderId="0" xfId="0" applyFont="1" applyAlignment="1">
      <alignment horizontal="left"/>
    </xf>
    <xf numFmtId="0" fontId="0" fillId="0" borderId="0" xfId="0" applyFont="1" applyAlignment="1">
      <alignment horizontal="left"/>
    </xf>
    <xf numFmtId="40" fontId="37" fillId="0" borderId="40" xfId="14" applyNumberFormat="1" applyFont="1" applyBorder="1" applyProtection="1">
      <protection locked="0"/>
    </xf>
    <xf numFmtId="40" fontId="37" fillId="0" borderId="38" xfId="14" applyNumberFormat="1" applyFont="1" applyBorder="1" applyProtection="1">
      <protection locked="0"/>
    </xf>
    <xf numFmtId="39" fontId="37" fillId="0" borderId="42" xfId="14" applyNumberFormat="1" applyFont="1" applyBorder="1" applyProtection="1">
      <protection locked="0"/>
    </xf>
    <xf numFmtId="7" fontId="37" fillId="0" borderId="45" xfId="14" applyNumberFormat="1" applyFont="1" applyBorder="1" applyProtection="1">
      <protection locked="0"/>
    </xf>
  </cellXfs>
  <cellStyles count="21">
    <cellStyle name="Currency [0] 2" xfId="1" xr:uid="{00000000-0005-0000-0000-000000000000}"/>
    <cellStyle name="Currency [0] 2 2" xfId="2" xr:uid="{00000000-0005-0000-0000-000001000000}"/>
    <cellStyle name="Currency 2" xfId="3" xr:uid="{00000000-0005-0000-0000-000002000000}"/>
    <cellStyle name="Currency 2 2" xfId="4" xr:uid="{00000000-0005-0000-0000-000003000000}"/>
    <cellStyle name="Hyperlink" xfId="17" builtinId="8"/>
    <cellStyle name="Hyperlink 2" xfId="5" xr:uid="{00000000-0005-0000-0000-000004000000}"/>
    <cellStyle name="Hyperlink 3"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Normal 4" xfId="13" xr:uid="{00000000-0005-0000-0000-00000D000000}"/>
    <cellStyle name="Normal 5" xfId="14" xr:uid="{00000000-0005-0000-0000-00000E000000}"/>
    <cellStyle name="Normal 5 2" xfId="15" xr:uid="{00000000-0005-0000-0000-00000F000000}"/>
    <cellStyle name="Normal 6" xfId="16" xr:uid="{00000000-0005-0000-0000-000010000000}"/>
    <cellStyle name="Normal 7" xfId="19" xr:uid="{7EE33CF8-C225-4D1E-B413-FC6A06B1B95F}"/>
    <cellStyle name="Normal 8" xfId="18" xr:uid="{C4AD5A8D-BDE5-4585-9AC4-33F082434427}"/>
    <cellStyle name="Normal 9" xfId="20" xr:uid="{AD82A8F8-096E-4247-8F70-1F11FAB76655}"/>
  </cellStyles>
  <dxfs count="0"/>
  <tableStyles count="0" defaultTableStyle="TableStyleMedium2" defaultPivotStyle="PivotStyleLight16"/>
  <colors>
    <mruColors>
      <color rgb="FFE8E8E8"/>
      <color rgb="FFE0E0E0"/>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142877</xdr:colOff>
      <xdr:row>0</xdr:row>
      <xdr:rowOff>85726</xdr:rowOff>
    </xdr:from>
    <xdr:to>
      <xdr:col>0</xdr:col>
      <xdr:colOff>1088690</xdr:colOff>
      <xdr:row>4</xdr:row>
      <xdr:rowOff>19050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7" y="85726"/>
          <a:ext cx="945813" cy="933449"/>
        </a:xfrm>
        <a:prstGeom prst="rect">
          <a:avLst/>
        </a:prstGeom>
      </xdr:spPr>
    </xdr:pic>
    <xdr:clientData/>
  </xdr:twoCellAnchor>
  <xdr:twoCellAnchor editAs="oneCell">
    <xdr:from>
      <xdr:col>3</xdr:col>
      <xdr:colOff>581026</xdr:colOff>
      <xdr:row>20</xdr:row>
      <xdr:rowOff>0</xdr:rowOff>
    </xdr:from>
    <xdr:to>
      <xdr:col>7</xdr:col>
      <xdr:colOff>381001</xdr:colOff>
      <xdr:row>28</xdr:row>
      <xdr:rowOff>1019175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71801" y="7715250"/>
          <a:ext cx="2495550" cy="24574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sd.mt.gov/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T-AFR-FY2021-GAAP-July-2021-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sd.mt.gov/Portals/24/LGSB/Forms/AccountingSystemsProgram/3_AnnualFinancialReports_CountyCityTown/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A)"/>
      <sheetName val="NOTES TO FIN ST (33B)"/>
      <sheetName val="NOTES TO FIN ST (34)"/>
      <sheetName val="NOTES TO FIN ST (35) - AMM"/>
      <sheetName val="NOTES TO FIN ST (35) -ACT"/>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O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sheetName val="Balance Check Page"/>
      <sheetName val="LedgerLoad Assist"/>
      <sheetName val="Ledger Load Template LGSvcs TEM"/>
      <sheetName val="DLL Balance Check"/>
      <sheetName val="Update Log"/>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6">
          <cell r="A186" t="str">
            <v>ANACONDA-DEER LODGE COUNTY</v>
          </cell>
          <cell r="B186" t="str">
            <v>011201</v>
          </cell>
          <cell r="C186" t="str">
            <v>011201</v>
          </cell>
        </row>
        <row r="187">
          <cell r="A187" t="str">
            <v>BEAVERHEAD COUNTY</v>
          </cell>
          <cell r="B187" t="str">
            <v>010101</v>
          </cell>
          <cell r="C187" t="str">
            <v>010101</v>
          </cell>
        </row>
        <row r="188">
          <cell r="A188" t="str">
            <v>BIG HORN COUNTY</v>
          </cell>
          <cell r="B188" t="str">
            <v>010201</v>
          </cell>
          <cell r="C188" t="str">
            <v>010201</v>
          </cell>
        </row>
        <row r="189">
          <cell r="A189" t="str">
            <v>BLAINE COUNTY</v>
          </cell>
          <cell r="B189" t="str">
            <v>010301</v>
          </cell>
          <cell r="C189" t="str">
            <v>010301</v>
          </cell>
        </row>
        <row r="190">
          <cell r="A190" t="str">
            <v>BROADWATER COUNTY</v>
          </cell>
          <cell r="B190" t="str">
            <v>010401</v>
          </cell>
          <cell r="C190" t="str">
            <v>010401</v>
          </cell>
        </row>
        <row r="191">
          <cell r="A191" t="str">
            <v>CARBON COUNTY</v>
          </cell>
          <cell r="B191" t="str">
            <v>010501</v>
          </cell>
          <cell r="C191" t="str">
            <v>010501</v>
          </cell>
        </row>
        <row r="192">
          <cell r="A192" t="str">
            <v>CARTER COUNTY</v>
          </cell>
          <cell r="B192" t="str">
            <v>010601</v>
          </cell>
          <cell r="C192" t="str">
            <v>010601</v>
          </cell>
        </row>
        <row r="193">
          <cell r="A193" t="str">
            <v>CASCADE COUNTY</v>
          </cell>
          <cell r="B193" t="str">
            <v>010701</v>
          </cell>
          <cell r="C193" t="str">
            <v>010701</v>
          </cell>
        </row>
        <row r="194">
          <cell r="A194" t="str">
            <v>CHOUTEAU COUNTY</v>
          </cell>
          <cell r="B194" t="str">
            <v>010801</v>
          </cell>
          <cell r="C194" t="str">
            <v>010801</v>
          </cell>
        </row>
        <row r="195">
          <cell r="A195" t="str">
            <v>CITY &amp; COUNTY/BUTTE-SILVER BOW</v>
          </cell>
          <cell r="B195" t="str">
            <v>014701</v>
          </cell>
          <cell r="C195" t="str">
            <v>014701</v>
          </cell>
        </row>
        <row r="196">
          <cell r="A196" t="str">
            <v>CITY OF BAKER</v>
          </cell>
          <cell r="B196" t="str">
            <v>021301</v>
          </cell>
          <cell r="C196" t="str">
            <v>011301</v>
          </cell>
        </row>
        <row r="197">
          <cell r="A197" t="str">
            <v>CITY OF BELGRADE</v>
          </cell>
          <cell r="B197" t="str">
            <v>021601</v>
          </cell>
          <cell r="C197" t="str">
            <v>011601</v>
          </cell>
        </row>
        <row r="198">
          <cell r="A198" t="str">
            <v>CITY OF BIG TIMBER</v>
          </cell>
          <cell r="B198" t="str">
            <v>024901</v>
          </cell>
          <cell r="C198" t="str">
            <v>014901</v>
          </cell>
        </row>
        <row r="199">
          <cell r="A199" t="str">
            <v>CITY OF BILLINGS</v>
          </cell>
          <cell r="B199" t="str">
            <v>025601</v>
          </cell>
          <cell r="C199" t="str">
            <v>015601</v>
          </cell>
        </row>
        <row r="200">
          <cell r="A200" t="str">
            <v>CITY OF BOULDER</v>
          </cell>
          <cell r="B200" t="str">
            <v>022201</v>
          </cell>
          <cell r="C200" t="str">
            <v>012201</v>
          </cell>
        </row>
        <row r="201">
          <cell r="A201" t="str">
            <v>CITY OF BOZEMAN</v>
          </cell>
          <cell r="B201" t="str">
            <v>021602</v>
          </cell>
          <cell r="C201" t="str">
            <v>011601</v>
          </cell>
        </row>
        <row r="202">
          <cell r="A202" t="str">
            <v>CITY OF CHINOOK</v>
          </cell>
          <cell r="B202" t="str">
            <v>020301</v>
          </cell>
          <cell r="C202" t="str">
            <v>010301</v>
          </cell>
        </row>
        <row r="203">
          <cell r="A203" t="str">
            <v>CITY OF CHOTEAU</v>
          </cell>
          <cell r="B203" t="str">
            <v>025001</v>
          </cell>
          <cell r="C203" t="str">
            <v>015001</v>
          </cell>
        </row>
        <row r="204">
          <cell r="A204" t="str">
            <v>CITY OF COLSTRIP</v>
          </cell>
          <cell r="B204" t="str">
            <v>024402</v>
          </cell>
          <cell r="C204" t="str">
            <v>014401</v>
          </cell>
        </row>
        <row r="205">
          <cell r="A205" t="str">
            <v>CITY OF COLUMBIA FALLS</v>
          </cell>
          <cell r="B205" t="str">
            <v>021501</v>
          </cell>
          <cell r="C205" t="str">
            <v>011501</v>
          </cell>
        </row>
        <row r="206">
          <cell r="A206" t="str">
            <v>CITY OF CONRAD</v>
          </cell>
          <cell r="B206" t="str">
            <v>023701</v>
          </cell>
          <cell r="C206" t="str">
            <v>013701</v>
          </cell>
        </row>
        <row r="207">
          <cell r="A207" t="str">
            <v>CITY OF CUT BANK</v>
          </cell>
          <cell r="B207" t="str">
            <v>021802</v>
          </cell>
          <cell r="C207" t="str">
            <v>011801</v>
          </cell>
        </row>
        <row r="208">
          <cell r="A208" t="str">
            <v>CITY OF DEER LODGE</v>
          </cell>
          <cell r="B208" t="str">
            <v>023901</v>
          </cell>
          <cell r="C208" t="str">
            <v>013901</v>
          </cell>
        </row>
        <row r="209">
          <cell r="A209" t="str">
            <v>CITY OF DILLON</v>
          </cell>
          <cell r="B209" t="str">
            <v>020101</v>
          </cell>
          <cell r="C209" t="str">
            <v>010101</v>
          </cell>
        </row>
        <row r="210">
          <cell r="A210" t="str">
            <v>CITY OF EAST HELENA</v>
          </cell>
          <cell r="B210" t="str">
            <v>022501</v>
          </cell>
          <cell r="C210" t="str">
            <v>012501</v>
          </cell>
        </row>
        <row r="211">
          <cell r="A211" t="str">
            <v>CITY OF FORSYTH</v>
          </cell>
          <cell r="B211" t="str">
            <v>024401</v>
          </cell>
          <cell r="C211" t="str">
            <v>014401</v>
          </cell>
        </row>
        <row r="212">
          <cell r="A212" t="str">
            <v>CITY OF FORT BENTON</v>
          </cell>
          <cell r="B212" t="str">
            <v>020802</v>
          </cell>
          <cell r="C212" t="str">
            <v>010801</v>
          </cell>
        </row>
        <row r="213">
          <cell r="A213" t="str">
            <v>CITY OF GLASGOW</v>
          </cell>
          <cell r="B213" t="str">
            <v>025302</v>
          </cell>
          <cell r="C213" t="str">
            <v>015301</v>
          </cell>
        </row>
        <row r="214">
          <cell r="A214" t="str">
            <v>CITY OF GLENDIVE</v>
          </cell>
          <cell r="B214" t="str">
            <v>021101</v>
          </cell>
          <cell r="C214" t="str">
            <v>011101</v>
          </cell>
        </row>
        <row r="215">
          <cell r="A215" t="str">
            <v>CITY OF GREAT FALLS</v>
          </cell>
          <cell r="B215" t="str">
            <v>020703</v>
          </cell>
          <cell r="C215" t="str">
            <v>010701</v>
          </cell>
        </row>
        <row r="216">
          <cell r="A216" t="str">
            <v>CITY OF HAMILTON</v>
          </cell>
          <cell r="B216" t="str">
            <v>024102</v>
          </cell>
          <cell r="C216" t="str">
            <v>014101</v>
          </cell>
        </row>
        <row r="217">
          <cell r="A217" t="str">
            <v>CITY OF HARDIN</v>
          </cell>
          <cell r="B217" t="str">
            <v>020201</v>
          </cell>
          <cell r="C217" t="str">
            <v>010201</v>
          </cell>
        </row>
        <row r="218">
          <cell r="A218" t="str">
            <v>CITY OF HARLEM</v>
          </cell>
          <cell r="B218" t="str">
            <v>020302</v>
          </cell>
          <cell r="C218" t="str">
            <v>010301</v>
          </cell>
        </row>
        <row r="219">
          <cell r="A219" t="str">
            <v>CITY OF HARLOWTON</v>
          </cell>
          <cell r="B219" t="str">
            <v>025401</v>
          </cell>
          <cell r="C219" t="str">
            <v>015401</v>
          </cell>
        </row>
        <row r="220">
          <cell r="A220" t="str">
            <v>CITY OF HAVRE</v>
          </cell>
          <cell r="B220" t="str">
            <v>022101</v>
          </cell>
          <cell r="C220" t="str">
            <v>012101</v>
          </cell>
        </row>
        <row r="221">
          <cell r="A221" t="str">
            <v>CITY OF HELENA</v>
          </cell>
          <cell r="B221" t="str">
            <v>022502</v>
          </cell>
          <cell r="C221" t="str">
            <v>012501</v>
          </cell>
        </row>
        <row r="222">
          <cell r="A222" t="str">
            <v>CITY OF KALISPELL</v>
          </cell>
          <cell r="B222" t="str">
            <v>021502</v>
          </cell>
          <cell r="C222" t="str">
            <v>011501</v>
          </cell>
        </row>
        <row r="223">
          <cell r="A223" t="str">
            <v>CITY OF LAUREL</v>
          </cell>
          <cell r="B223" t="str">
            <v>025603</v>
          </cell>
          <cell r="C223" t="str">
            <v>015601</v>
          </cell>
        </row>
        <row r="224">
          <cell r="A224" t="str">
            <v>CITY OF LEWISTOWN</v>
          </cell>
          <cell r="B224" t="str">
            <v>021403</v>
          </cell>
          <cell r="C224" t="str">
            <v>011401</v>
          </cell>
        </row>
        <row r="225">
          <cell r="A225" t="str">
            <v>CITY OF LIBBY</v>
          </cell>
          <cell r="B225" t="str">
            <v>022702</v>
          </cell>
          <cell r="C225" t="str">
            <v>012701</v>
          </cell>
        </row>
        <row r="226">
          <cell r="A226" t="str">
            <v>CITY OF LIVINGSTON</v>
          </cell>
          <cell r="B226" t="str">
            <v>023402</v>
          </cell>
          <cell r="C226" t="str">
            <v>013401</v>
          </cell>
        </row>
        <row r="227">
          <cell r="A227" t="str">
            <v>CITY OF MALTA</v>
          </cell>
          <cell r="B227" t="str">
            <v>023602</v>
          </cell>
          <cell r="C227" t="str">
            <v>013601</v>
          </cell>
        </row>
        <row r="228">
          <cell r="A228" t="str">
            <v>CITY OF MILES CITY</v>
          </cell>
          <cell r="B228" t="str">
            <v>020902</v>
          </cell>
          <cell r="C228" t="str">
            <v>010901</v>
          </cell>
        </row>
        <row r="229">
          <cell r="A229" t="str">
            <v>CITY OF MISSOULA</v>
          </cell>
          <cell r="B229" t="str">
            <v>023201</v>
          </cell>
          <cell r="C229" t="str">
            <v>013201</v>
          </cell>
        </row>
        <row r="230">
          <cell r="A230" t="str">
            <v>CITY OF PLENTYWOOD</v>
          </cell>
          <cell r="B230" t="str">
            <v>024603</v>
          </cell>
          <cell r="C230" t="str">
            <v>014601</v>
          </cell>
        </row>
        <row r="231">
          <cell r="A231" t="str">
            <v>CITY OF POLSON</v>
          </cell>
          <cell r="B231" t="str">
            <v>022401</v>
          </cell>
          <cell r="C231" t="str">
            <v>012401</v>
          </cell>
        </row>
        <row r="232">
          <cell r="A232" t="str">
            <v>CITY OF POPLAR</v>
          </cell>
          <cell r="B232" t="str">
            <v>024305</v>
          </cell>
          <cell r="C232" t="str">
            <v>014301</v>
          </cell>
        </row>
        <row r="233">
          <cell r="A233" t="str">
            <v>CITY OF RED LODGE</v>
          </cell>
          <cell r="B233" t="str">
            <v>020505</v>
          </cell>
          <cell r="C233" t="str">
            <v>010501</v>
          </cell>
        </row>
        <row r="234">
          <cell r="A234" t="str">
            <v>CITY OF RONAN</v>
          </cell>
          <cell r="B234" t="str">
            <v>022402</v>
          </cell>
          <cell r="C234" t="str">
            <v>012401</v>
          </cell>
        </row>
        <row r="235">
          <cell r="A235" t="str">
            <v>CITY OF ROUNDUP</v>
          </cell>
          <cell r="B235" t="str">
            <v>023302</v>
          </cell>
          <cell r="C235" t="str">
            <v>013301</v>
          </cell>
        </row>
        <row r="236">
          <cell r="A236" t="str">
            <v>CITY OF SCOBEY</v>
          </cell>
          <cell r="B236" t="str">
            <v>021002</v>
          </cell>
          <cell r="C236" t="str">
            <v>011001</v>
          </cell>
        </row>
        <row r="237">
          <cell r="A237" t="str">
            <v>CITY OF SHELBY</v>
          </cell>
          <cell r="B237" t="str">
            <v>025102</v>
          </cell>
          <cell r="C237" t="str">
            <v>015101</v>
          </cell>
        </row>
        <row r="238">
          <cell r="A238" t="str">
            <v>CITY OF SIDNEY</v>
          </cell>
          <cell r="B238" t="str">
            <v>024202</v>
          </cell>
          <cell r="C238" t="str">
            <v>014201</v>
          </cell>
        </row>
        <row r="239">
          <cell r="A239" t="str">
            <v>CITY OF THOMPSON FALLS</v>
          </cell>
          <cell r="B239" t="str">
            <v>024503</v>
          </cell>
          <cell r="C239" t="str">
            <v>014501</v>
          </cell>
        </row>
        <row r="240">
          <cell r="A240" t="str">
            <v>CITY OF THREE FORKS</v>
          </cell>
          <cell r="B240" t="str">
            <v>021604</v>
          </cell>
          <cell r="C240" t="str">
            <v>011601</v>
          </cell>
        </row>
        <row r="241">
          <cell r="A241" t="str">
            <v>CITY OF TOWNSEND</v>
          </cell>
          <cell r="B241" t="str">
            <v>020401</v>
          </cell>
          <cell r="C241" t="str">
            <v>010401</v>
          </cell>
        </row>
        <row r="242">
          <cell r="A242" t="str">
            <v>CITY OF TROY</v>
          </cell>
          <cell r="B242" t="str">
            <v>022704</v>
          </cell>
          <cell r="C242" t="str">
            <v>012701</v>
          </cell>
        </row>
        <row r="243">
          <cell r="A243" t="str">
            <v>CITY OF WHITE SULPHUR SPRINGS</v>
          </cell>
          <cell r="B243" t="str">
            <v>023001</v>
          </cell>
          <cell r="C243" t="str">
            <v>013001</v>
          </cell>
        </row>
        <row r="244">
          <cell r="A244" t="str">
            <v>CITY OF WHITEFISH</v>
          </cell>
          <cell r="B244" t="str">
            <v>021503</v>
          </cell>
          <cell r="C244" t="str">
            <v>011501</v>
          </cell>
        </row>
        <row r="245">
          <cell r="A245" t="str">
            <v>CITY OF WOLF POINT</v>
          </cell>
          <cell r="B245" t="str">
            <v>024306</v>
          </cell>
          <cell r="C245" t="str">
            <v>014301</v>
          </cell>
        </row>
        <row r="246">
          <cell r="A246" t="str">
            <v>CUSTER COUNTY</v>
          </cell>
          <cell r="B246" t="str">
            <v>010901</v>
          </cell>
          <cell r="C246" t="str">
            <v>010901</v>
          </cell>
        </row>
        <row r="247">
          <cell r="A247" t="str">
            <v>DANIELS COUNTY</v>
          </cell>
          <cell r="B247" t="str">
            <v>011001</v>
          </cell>
          <cell r="C247" t="str">
            <v>011001</v>
          </cell>
        </row>
        <row r="248">
          <cell r="A248" t="str">
            <v>DAWSON COUNTY</v>
          </cell>
          <cell r="B248" t="str">
            <v>011101</v>
          </cell>
          <cell r="C248" t="str">
            <v>011101</v>
          </cell>
        </row>
        <row r="249">
          <cell r="A249" t="str">
            <v>FALLON COUNTY</v>
          </cell>
          <cell r="B249" t="str">
            <v>011301</v>
          </cell>
          <cell r="C249" t="str">
            <v>011301</v>
          </cell>
        </row>
        <row r="250">
          <cell r="A250" t="str">
            <v>FERGUS COUNTY</v>
          </cell>
          <cell r="B250" t="str">
            <v>011401</v>
          </cell>
          <cell r="C250" t="str">
            <v>011401</v>
          </cell>
        </row>
        <row r="251">
          <cell r="A251" t="str">
            <v>FLATHEAD COUNTY</v>
          </cell>
          <cell r="B251" t="str">
            <v>011501</v>
          </cell>
          <cell r="C251" t="str">
            <v>011501</v>
          </cell>
        </row>
        <row r="252">
          <cell r="A252" t="str">
            <v>GALLATIN COUNTY</v>
          </cell>
          <cell r="B252" t="str">
            <v>011601</v>
          </cell>
          <cell r="C252" t="str">
            <v>011601</v>
          </cell>
        </row>
        <row r="253">
          <cell r="A253" t="str">
            <v>GARFIELD COUNTY</v>
          </cell>
          <cell r="B253" t="str">
            <v>011701</v>
          </cell>
          <cell r="C253" t="str">
            <v>011701</v>
          </cell>
        </row>
        <row r="254">
          <cell r="A254" t="str">
            <v>GLACIER COUNTY</v>
          </cell>
          <cell r="B254" t="str">
            <v>011801</v>
          </cell>
          <cell r="C254" t="str">
            <v>011801</v>
          </cell>
        </row>
        <row r="255">
          <cell r="A255" t="str">
            <v>GOLDEN VALLEY COUNTY</v>
          </cell>
          <cell r="B255" t="str">
            <v>011901</v>
          </cell>
          <cell r="C255" t="str">
            <v>011901</v>
          </cell>
        </row>
        <row r="256">
          <cell r="A256" t="str">
            <v>GRANITE COUNTY</v>
          </cell>
          <cell r="B256" t="str">
            <v>012001</v>
          </cell>
          <cell r="C256" t="str">
            <v>012001</v>
          </cell>
        </row>
        <row r="257">
          <cell r="A257" t="str">
            <v>HILL COUNTY</v>
          </cell>
          <cell r="B257" t="str">
            <v>012101</v>
          </cell>
          <cell r="C257" t="str">
            <v>012101</v>
          </cell>
        </row>
        <row r="258">
          <cell r="A258" t="str">
            <v>JEFFERSON COUNTY</v>
          </cell>
          <cell r="B258" t="str">
            <v>012201</v>
          </cell>
          <cell r="C258" t="str">
            <v>012201</v>
          </cell>
        </row>
        <row r="259">
          <cell r="A259" t="str">
            <v>JUDITH BASIN COUNTY</v>
          </cell>
          <cell r="B259" t="str">
            <v>012301</v>
          </cell>
          <cell r="C259" t="str">
            <v>012301</v>
          </cell>
        </row>
        <row r="260">
          <cell r="A260" t="str">
            <v>LAKE COUNTY</v>
          </cell>
          <cell r="B260" t="str">
            <v>012401</v>
          </cell>
          <cell r="C260" t="str">
            <v>012401</v>
          </cell>
        </row>
        <row r="261">
          <cell r="A261" t="str">
            <v>LEWIS AND CLARK COUNTY</v>
          </cell>
          <cell r="B261" t="str">
            <v>012501</v>
          </cell>
          <cell r="C261" t="str">
            <v>012501</v>
          </cell>
        </row>
        <row r="262">
          <cell r="A262" t="str">
            <v>LIBERTY COUNTY</v>
          </cell>
          <cell r="B262" t="str">
            <v>012601</v>
          </cell>
          <cell r="C262" t="str">
            <v>012601</v>
          </cell>
        </row>
        <row r="263">
          <cell r="A263" t="str">
            <v>LINCOLN COUNTY</v>
          </cell>
          <cell r="B263" t="str">
            <v>012701</v>
          </cell>
          <cell r="C263" t="str">
            <v>012701</v>
          </cell>
        </row>
        <row r="264">
          <cell r="A264" t="str">
            <v>MADISON COUNTY</v>
          </cell>
          <cell r="B264" t="str">
            <v>012801</v>
          </cell>
          <cell r="C264" t="str">
            <v>012801</v>
          </cell>
        </row>
        <row r="265">
          <cell r="A265" t="str">
            <v>MCCONE COUNTY</v>
          </cell>
          <cell r="B265" t="str">
            <v>012901</v>
          </cell>
          <cell r="C265" t="str">
            <v>012901</v>
          </cell>
        </row>
        <row r="266">
          <cell r="A266" t="str">
            <v>MEAGHER COUNTY</v>
          </cell>
          <cell r="B266" t="str">
            <v>013001</v>
          </cell>
          <cell r="C266" t="str">
            <v>013001</v>
          </cell>
        </row>
        <row r="267">
          <cell r="A267" t="str">
            <v>MINERAL COUNTY</v>
          </cell>
          <cell r="B267" t="str">
            <v>013101</v>
          </cell>
          <cell r="C267" t="str">
            <v>013101</v>
          </cell>
        </row>
        <row r="268">
          <cell r="A268" t="str">
            <v>MISSOULA COUNTY</v>
          </cell>
          <cell r="B268" t="str">
            <v>013201</v>
          </cell>
          <cell r="C268" t="str">
            <v>013201</v>
          </cell>
        </row>
        <row r="269">
          <cell r="A269" t="str">
            <v>MUSSELSHELL COUNTY</v>
          </cell>
          <cell r="B269" t="str">
            <v>013301</v>
          </cell>
          <cell r="C269" t="str">
            <v>013301</v>
          </cell>
        </row>
        <row r="270">
          <cell r="A270" t="str">
            <v>PARK COUNTY</v>
          </cell>
          <cell r="B270" t="str">
            <v>013401</v>
          </cell>
          <cell r="C270" t="str">
            <v>013401</v>
          </cell>
        </row>
        <row r="271">
          <cell r="A271" t="str">
            <v>PETROLEUM COUNTY</v>
          </cell>
          <cell r="B271" t="str">
            <v>013501</v>
          </cell>
          <cell r="C271" t="str">
            <v>013501</v>
          </cell>
        </row>
        <row r="272">
          <cell r="A272" t="str">
            <v>PHILLIPS COUNTY</v>
          </cell>
          <cell r="B272" t="str">
            <v>013601</v>
          </cell>
          <cell r="C272" t="str">
            <v>013601</v>
          </cell>
        </row>
        <row r="273">
          <cell r="A273" t="str">
            <v>PONDERA COUNTY</v>
          </cell>
          <cell r="B273" t="str">
            <v>013701</v>
          </cell>
          <cell r="C273" t="str">
            <v>013701</v>
          </cell>
        </row>
        <row r="274">
          <cell r="A274" t="str">
            <v>POWDER RIVER COUNTY</v>
          </cell>
          <cell r="B274" t="str">
            <v>013801</v>
          </cell>
          <cell r="C274" t="str">
            <v>013801</v>
          </cell>
        </row>
        <row r="275">
          <cell r="A275" t="str">
            <v>POWELL COUNTY</v>
          </cell>
          <cell r="B275" t="str">
            <v>013901</v>
          </cell>
          <cell r="C275" t="str">
            <v>013901</v>
          </cell>
        </row>
        <row r="276">
          <cell r="A276" t="str">
            <v>PRAIRIE COUNTY</v>
          </cell>
          <cell r="B276" t="str">
            <v>014001</v>
          </cell>
          <cell r="C276" t="str">
            <v>014001</v>
          </cell>
        </row>
        <row r="277">
          <cell r="A277" t="str">
            <v>RAVALLI COUNTY</v>
          </cell>
          <cell r="B277" t="str">
            <v>014101</v>
          </cell>
          <cell r="C277" t="str">
            <v>014101</v>
          </cell>
        </row>
        <row r="278">
          <cell r="A278" t="str">
            <v>RICHLAND COUNTY</v>
          </cell>
          <cell r="B278" t="str">
            <v>014201</v>
          </cell>
          <cell r="C278" t="str">
            <v>014201</v>
          </cell>
        </row>
        <row r="279">
          <cell r="A279" t="str">
            <v>ROOSEVELT COUNTY</v>
          </cell>
          <cell r="B279" t="str">
            <v>014301</v>
          </cell>
          <cell r="C279" t="str">
            <v>014301</v>
          </cell>
        </row>
        <row r="280">
          <cell r="A280" t="str">
            <v>ROSEBUD COUNTY</v>
          </cell>
          <cell r="B280" t="str">
            <v>014401</v>
          </cell>
          <cell r="C280" t="str">
            <v>014401</v>
          </cell>
        </row>
        <row r="281">
          <cell r="A281" t="str">
            <v>SANDERS COUNTY</v>
          </cell>
          <cell r="B281" t="str">
            <v>014501</v>
          </cell>
          <cell r="C281" t="str">
            <v>014501</v>
          </cell>
        </row>
        <row r="282">
          <cell r="A282" t="str">
            <v>SHERIDAN COUNTY</v>
          </cell>
          <cell r="B282" t="str">
            <v>014601</v>
          </cell>
          <cell r="C282" t="str">
            <v>014601</v>
          </cell>
        </row>
        <row r="283">
          <cell r="A283" t="str">
            <v>STILLWATER COUNTY</v>
          </cell>
          <cell r="B283" t="str">
            <v>014801</v>
          </cell>
          <cell r="C283" t="str">
            <v>014801</v>
          </cell>
        </row>
        <row r="284">
          <cell r="A284" t="str">
            <v>SWEET GRASS COUNTY</v>
          </cell>
          <cell r="B284" t="str">
            <v>014901</v>
          </cell>
          <cell r="C284" t="str">
            <v>014901</v>
          </cell>
        </row>
        <row r="285">
          <cell r="A285" t="str">
            <v>TETON COUNTY</v>
          </cell>
          <cell r="B285" t="str">
            <v>015001</v>
          </cell>
          <cell r="C285" t="str">
            <v>015001</v>
          </cell>
        </row>
        <row r="286">
          <cell r="A286" t="str">
            <v>TOOLE COUNTY</v>
          </cell>
          <cell r="B286" t="str">
            <v>015101</v>
          </cell>
          <cell r="C286" t="str">
            <v>015101</v>
          </cell>
        </row>
        <row r="287">
          <cell r="A287" t="str">
            <v>TOWN OF ALBERTON</v>
          </cell>
          <cell r="B287" t="str">
            <v>023101</v>
          </cell>
          <cell r="C287" t="str">
            <v>013101</v>
          </cell>
        </row>
        <row r="288">
          <cell r="A288" t="str">
            <v>TOWN OF BAINVILLE</v>
          </cell>
          <cell r="B288" t="str">
            <v>024301</v>
          </cell>
          <cell r="C288" t="str">
            <v>014301</v>
          </cell>
        </row>
        <row r="289">
          <cell r="A289" t="str">
            <v>TOWN OF BEARCREEK</v>
          </cell>
          <cell r="B289" t="str">
            <v>020501</v>
          </cell>
          <cell r="C289" t="str">
            <v>010501</v>
          </cell>
        </row>
        <row r="290">
          <cell r="A290" t="str">
            <v>TOWN OF BELT</v>
          </cell>
          <cell r="B290" t="str">
            <v>020701</v>
          </cell>
          <cell r="C290" t="str">
            <v>010701</v>
          </cell>
        </row>
        <row r="291">
          <cell r="A291" t="str">
            <v>TOWN OF BIG SANDY</v>
          </cell>
          <cell r="B291" t="str">
            <v>020801</v>
          </cell>
          <cell r="C291" t="str">
            <v>010801</v>
          </cell>
        </row>
        <row r="292">
          <cell r="A292" t="str">
            <v>TOWN OF BRIDGER</v>
          </cell>
          <cell r="B292" t="str">
            <v>020502</v>
          </cell>
          <cell r="C292" t="str">
            <v>010501</v>
          </cell>
        </row>
        <row r="293">
          <cell r="A293" t="str">
            <v>TOWN OF BROADUS</v>
          </cell>
          <cell r="B293" t="str">
            <v>023801</v>
          </cell>
          <cell r="C293" t="str">
            <v>013801</v>
          </cell>
        </row>
        <row r="294">
          <cell r="A294" t="str">
            <v>TOWN OF BROADVIEW</v>
          </cell>
          <cell r="B294" t="str">
            <v>025602</v>
          </cell>
          <cell r="C294" t="str">
            <v>015601</v>
          </cell>
        </row>
        <row r="295">
          <cell r="A295" t="str">
            <v>TOWN OF BROCKTON</v>
          </cell>
          <cell r="B295" t="str">
            <v>024302</v>
          </cell>
          <cell r="C295" t="str">
            <v>014301</v>
          </cell>
        </row>
        <row r="296">
          <cell r="A296" t="str">
            <v>TOWN OF BROWNING</v>
          </cell>
          <cell r="B296" t="str">
            <v>021801</v>
          </cell>
          <cell r="C296" t="str">
            <v>011801</v>
          </cell>
        </row>
        <row r="297">
          <cell r="A297" t="str">
            <v>TOWN OF CASCADE</v>
          </cell>
          <cell r="B297" t="str">
            <v>020702</v>
          </cell>
          <cell r="C297" t="str">
            <v>010701</v>
          </cell>
        </row>
        <row r="298">
          <cell r="A298" t="str">
            <v>TOWN OF CHESTER</v>
          </cell>
          <cell r="B298" t="str">
            <v>022601</v>
          </cell>
          <cell r="C298" t="str">
            <v>012601</v>
          </cell>
        </row>
        <row r="299">
          <cell r="A299" t="str">
            <v>TOWN OF CIRCLE</v>
          </cell>
          <cell r="B299" t="str">
            <v>022901</v>
          </cell>
          <cell r="C299" t="str">
            <v>012901</v>
          </cell>
        </row>
        <row r="300">
          <cell r="A300" t="str">
            <v>TOWN OF CLYDE PARK</v>
          </cell>
          <cell r="B300" t="str">
            <v>023401</v>
          </cell>
          <cell r="C300" t="str">
            <v>013401</v>
          </cell>
        </row>
        <row r="301">
          <cell r="A301" t="str">
            <v>TOWN OF COLUMBUS</v>
          </cell>
          <cell r="B301" t="str">
            <v>024801</v>
          </cell>
          <cell r="C301" t="str">
            <v>014801</v>
          </cell>
        </row>
        <row r="302">
          <cell r="A302" t="str">
            <v>TOWN OF CULBERTSON</v>
          </cell>
          <cell r="B302" t="str">
            <v>024303</v>
          </cell>
          <cell r="C302" t="str">
            <v>014301</v>
          </cell>
        </row>
        <row r="303">
          <cell r="A303" t="str">
            <v>TOWN OF DARBY</v>
          </cell>
          <cell r="B303" t="str">
            <v>024101</v>
          </cell>
          <cell r="C303" t="str">
            <v>014101</v>
          </cell>
        </row>
        <row r="304">
          <cell r="A304" t="str">
            <v>TOWN OF DENTON</v>
          </cell>
          <cell r="B304" t="str">
            <v>021401</v>
          </cell>
          <cell r="C304" t="str">
            <v>011401</v>
          </cell>
        </row>
        <row r="305">
          <cell r="A305" t="str">
            <v>TOWN OF DODSON</v>
          </cell>
          <cell r="B305" t="str">
            <v>023601</v>
          </cell>
          <cell r="C305" t="str">
            <v>013601</v>
          </cell>
        </row>
        <row r="306">
          <cell r="A306" t="str">
            <v>TOWN OF DRUMMOND</v>
          </cell>
          <cell r="B306" t="str">
            <v>022001</v>
          </cell>
          <cell r="C306" t="str">
            <v>012001</v>
          </cell>
        </row>
        <row r="307">
          <cell r="A307" t="str">
            <v>TOWN OF DUTTON</v>
          </cell>
          <cell r="B307" t="str">
            <v>025002</v>
          </cell>
          <cell r="C307" t="str">
            <v>015001</v>
          </cell>
        </row>
        <row r="308">
          <cell r="A308" t="str">
            <v>TOWN OF EKALAKA</v>
          </cell>
          <cell r="B308" t="str">
            <v>020601</v>
          </cell>
          <cell r="C308" t="str">
            <v>010601</v>
          </cell>
        </row>
        <row r="309">
          <cell r="A309" t="str">
            <v>TOWN OF ENNIS</v>
          </cell>
          <cell r="B309" t="str">
            <v>022801</v>
          </cell>
          <cell r="C309" t="str">
            <v>012801</v>
          </cell>
        </row>
        <row r="310">
          <cell r="A310" t="str">
            <v>TOWN OF EUREKA</v>
          </cell>
          <cell r="B310" t="str">
            <v>022701</v>
          </cell>
          <cell r="C310" t="str">
            <v>012701</v>
          </cell>
        </row>
        <row r="311">
          <cell r="A311" t="str">
            <v>TOWN OF FAIRFIELD</v>
          </cell>
          <cell r="B311" t="str">
            <v>025003</v>
          </cell>
          <cell r="C311" t="str">
            <v>015001</v>
          </cell>
        </row>
        <row r="312">
          <cell r="A312" t="str">
            <v>TOWN OF FAIRVIEW</v>
          </cell>
          <cell r="B312" t="str">
            <v>024201</v>
          </cell>
          <cell r="C312" t="str">
            <v>014201</v>
          </cell>
        </row>
        <row r="313">
          <cell r="A313" t="str">
            <v>TOWN OF FLAXVILLE</v>
          </cell>
          <cell r="B313" t="str">
            <v>021001</v>
          </cell>
          <cell r="C313" t="str">
            <v>011001</v>
          </cell>
        </row>
        <row r="314">
          <cell r="A314" t="str">
            <v>TOWN OF FORT PECK</v>
          </cell>
          <cell r="B314" t="str">
            <v>025301</v>
          </cell>
          <cell r="C314" t="str">
            <v>015301</v>
          </cell>
        </row>
        <row r="315">
          <cell r="A315" t="str">
            <v>TOWN OF FROID</v>
          </cell>
          <cell r="B315" t="str">
            <v>024304</v>
          </cell>
          <cell r="C315" t="str">
            <v>014301</v>
          </cell>
        </row>
        <row r="316">
          <cell r="A316" t="str">
            <v>TOWN OF FROMBERG</v>
          </cell>
          <cell r="B316" t="str">
            <v>020503</v>
          </cell>
          <cell r="C316" t="str">
            <v>010501</v>
          </cell>
        </row>
        <row r="317">
          <cell r="A317" t="str">
            <v>TOWN OF GERALDINE</v>
          </cell>
          <cell r="B317" t="str">
            <v>020803</v>
          </cell>
          <cell r="C317" t="str">
            <v>010801</v>
          </cell>
        </row>
        <row r="318">
          <cell r="A318" t="str">
            <v>TOWN OF GRASS RANGE</v>
          </cell>
          <cell r="B318" t="str">
            <v>021402</v>
          </cell>
          <cell r="C318" t="str">
            <v>011401</v>
          </cell>
        </row>
        <row r="319">
          <cell r="A319" t="str">
            <v>TOWN OF HINGHAM</v>
          </cell>
          <cell r="B319" t="str">
            <v>022102</v>
          </cell>
          <cell r="C319" t="str">
            <v>012101</v>
          </cell>
        </row>
        <row r="320">
          <cell r="A320" t="str">
            <v>TOWN OF HOBSON</v>
          </cell>
          <cell r="B320" t="str">
            <v>022301</v>
          </cell>
          <cell r="C320" t="str">
            <v>012301</v>
          </cell>
        </row>
        <row r="321">
          <cell r="A321" t="str">
            <v>TOWN OF HOT SPRINGS</v>
          </cell>
          <cell r="B321" t="str">
            <v>024501</v>
          </cell>
          <cell r="C321" t="str">
            <v>014501</v>
          </cell>
        </row>
        <row r="322">
          <cell r="A322" t="str">
            <v>TOWN OF HYSHAM</v>
          </cell>
          <cell r="B322" t="str">
            <v>025201</v>
          </cell>
          <cell r="C322" t="str">
            <v>015201</v>
          </cell>
        </row>
        <row r="323">
          <cell r="A323" t="str">
            <v>TOWN OF ISMAY</v>
          </cell>
          <cell r="B323" t="str">
            <v>020901</v>
          </cell>
          <cell r="C323" t="str">
            <v>010901</v>
          </cell>
        </row>
        <row r="324">
          <cell r="A324" t="str">
            <v>TOWN OF JOLIET</v>
          </cell>
          <cell r="B324" t="str">
            <v>020504</v>
          </cell>
          <cell r="C324" t="str">
            <v>010501</v>
          </cell>
        </row>
        <row r="325">
          <cell r="A325" t="str">
            <v>TOWN OF JORDAN</v>
          </cell>
          <cell r="B325" t="str">
            <v>021701</v>
          </cell>
          <cell r="C325" t="str">
            <v>011701</v>
          </cell>
        </row>
        <row r="326">
          <cell r="A326" t="str">
            <v>TOWN OF JUDITH GAP</v>
          </cell>
          <cell r="B326" t="str">
            <v>025402</v>
          </cell>
          <cell r="C326" t="str">
            <v>015401</v>
          </cell>
        </row>
        <row r="327">
          <cell r="A327" t="str">
            <v>TOWN OF KEVIN</v>
          </cell>
          <cell r="B327" t="str">
            <v>025101</v>
          </cell>
          <cell r="C327" t="str">
            <v>015101</v>
          </cell>
        </row>
        <row r="328">
          <cell r="A328" t="str">
            <v>TOWN OF LAVINA</v>
          </cell>
          <cell r="B328" t="str">
            <v>021901</v>
          </cell>
          <cell r="C328" t="str">
            <v>011901</v>
          </cell>
        </row>
        <row r="329">
          <cell r="A329" t="str">
            <v>TOWN OF LIMA</v>
          </cell>
          <cell r="B329" t="str">
            <v>020102</v>
          </cell>
          <cell r="C329" t="str">
            <v>010101</v>
          </cell>
        </row>
        <row r="330">
          <cell r="A330" t="str">
            <v>TOWN OF LODGE GRASS</v>
          </cell>
          <cell r="B330" t="str">
            <v>020202</v>
          </cell>
          <cell r="C330" t="str">
            <v>010201</v>
          </cell>
        </row>
        <row r="331">
          <cell r="A331" t="str">
            <v>TOWN OF MANHATTAN</v>
          </cell>
          <cell r="B331" t="str">
            <v>021603</v>
          </cell>
          <cell r="C331" t="str">
            <v>011601</v>
          </cell>
        </row>
        <row r="332">
          <cell r="A332" t="str">
            <v>TOWN OF MEDICINE LAKE</v>
          </cell>
          <cell r="B332" t="str">
            <v>024601</v>
          </cell>
          <cell r="C332" t="str">
            <v>014601</v>
          </cell>
        </row>
        <row r="333">
          <cell r="A333" t="str">
            <v>TOWN OF MELSTONE</v>
          </cell>
          <cell r="B333" t="str">
            <v>023301</v>
          </cell>
          <cell r="C333" t="str">
            <v>013301</v>
          </cell>
        </row>
        <row r="334">
          <cell r="A334" t="str">
            <v>TOWN OF MOORE</v>
          </cell>
          <cell r="B334" t="str">
            <v>021404</v>
          </cell>
          <cell r="C334" t="str">
            <v>011401</v>
          </cell>
        </row>
        <row r="335">
          <cell r="A335" t="str">
            <v>TOWN OF NASHUA</v>
          </cell>
          <cell r="B335" t="str">
            <v>025303</v>
          </cell>
          <cell r="C335" t="str">
            <v>015301</v>
          </cell>
        </row>
        <row r="336">
          <cell r="A336" t="str">
            <v>TOWN OF NEIHART</v>
          </cell>
          <cell r="B336" t="str">
            <v>020704</v>
          </cell>
          <cell r="C336" t="str">
            <v>010701</v>
          </cell>
        </row>
        <row r="337">
          <cell r="A337" t="str">
            <v>TOWN OF OPHEIM</v>
          </cell>
          <cell r="B337" t="str">
            <v>025304</v>
          </cell>
          <cell r="C337" t="str">
            <v>015301</v>
          </cell>
        </row>
        <row r="338">
          <cell r="A338" t="str">
            <v>TOWN OF OUTLOOK</v>
          </cell>
          <cell r="B338" t="str">
            <v>024602</v>
          </cell>
          <cell r="C338" t="str">
            <v>014601</v>
          </cell>
        </row>
        <row r="339">
          <cell r="A339" t="str">
            <v>TOWN OF PHILIPSBURG</v>
          </cell>
          <cell r="B339" t="str">
            <v>022002</v>
          </cell>
          <cell r="C339" t="str">
            <v>012001</v>
          </cell>
        </row>
        <row r="340">
          <cell r="A340" t="str">
            <v>TOWN OF PINESDALE</v>
          </cell>
          <cell r="B340" t="str">
            <v>024103</v>
          </cell>
          <cell r="C340" t="str">
            <v>014101</v>
          </cell>
        </row>
        <row r="341">
          <cell r="A341" t="str">
            <v>TOWN OF PLAINS</v>
          </cell>
          <cell r="B341" t="str">
            <v>024502</v>
          </cell>
          <cell r="C341" t="str">
            <v>014501</v>
          </cell>
        </row>
        <row r="342">
          <cell r="A342" t="str">
            <v>TOWN OF PLEVNA</v>
          </cell>
          <cell r="B342" t="str">
            <v>021302</v>
          </cell>
          <cell r="C342" t="str">
            <v>011301</v>
          </cell>
        </row>
        <row r="343">
          <cell r="A343" t="str">
            <v>TOWN OF REXFORD</v>
          </cell>
          <cell r="B343" t="str">
            <v>022703</v>
          </cell>
          <cell r="C343" t="str">
            <v>012701</v>
          </cell>
        </row>
        <row r="344">
          <cell r="A344" t="str">
            <v>TOWN OF RICHEY</v>
          </cell>
          <cell r="B344" t="str">
            <v>021102</v>
          </cell>
          <cell r="C344" t="str">
            <v>011101</v>
          </cell>
        </row>
        <row r="345">
          <cell r="A345" t="str">
            <v>TOWN OF RYEGATE</v>
          </cell>
          <cell r="B345" t="str">
            <v>021902</v>
          </cell>
          <cell r="C345" t="str">
            <v>011901</v>
          </cell>
        </row>
        <row r="346">
          <cell r="A346" t="str">
            <v>TOWN OF SACO</v>
          </cell>
          <cell r="B346" t="str">
            <v>023603</v>
          </cell>
          <cell r="C346" t="str">
            <v>013601</v>
          </cell>
        </row>
        <row r="347">
          <cell r="A347" t="str">
            <v>TOWN OF SHERIDAN</v>
          </cell>
          <cell r="B347" t="str">
            <v>022802</v>
          </cell>
          <cell r="C347" t="str">
            <v>012801</v>
          </cell>
        </row>
        <row r="348">
          <cell r="A348" t="str">
            <v>TOWN OF ST. IGNATIUS</v>
          </cell>
          <cell r="B348" t="str">
            <v>022403</v>
          </cell>
          <cell r="C348" t="str">
            <v>012401</v>
          </cell>
        </row>
        <row r="349">
          <cell r="A349" t="str">
            <v>TOWN OF STANFORD</v>
          </cell>
          <cell r="B349" t="str">
            <v>022302</v>
          </cell>
          <cell r="C349" t="str">
            <v>012301</v>
          </cell>
        </row>
        <row r="350">
          <cell r="A350" t="str">
            <v>TOWN OF STEVENSVILLE</v>
          </cell>
          <cell r="B350" t="str">
            <v>024104</v>
          </cell>
          <cell r="C350" t="str">
            <v>014101</v>
          </cell>
        </row>
        <row r="351">
          <cell r="A351" t="str">
            <v>TOWN OF SUNBURST</v>
          </cell>
          <cell r="B351" t="str">
            <v>025103</v>
          </cell>
          <cell r="C351" t="str">
            <v>015101</v>
          </cell>
        </row>
        <row r="352">
          <cell r="A352" t="str">
            <v>TOWN OF SUPERIOR</v>
          </cell>
          <cell r="B352" t="str">
            <v>023102</v>
          </cell>
          <cell r="C352" t="str">
            <v>013101</v>
          </cell>
        </row>
        <row r="353">
          <cell r="A353" t="str">
            <v>TOWN OF TERRY</v>
          </cell>
          <cell r="B353" t="str">
            <v>024001</v>
          </cell>
          <cell r="C353" t="str">
            <v>014001</v>
          </cell>
        </row>
        <row r="354">
          <cell r="A354" t="str">
            <v>TOWN OF TWIN BRIDGES</v>
          </cell>
          <cell r="B354" t="str">
            <v>022803</v>
          </cell>
          <cell r="C354" t="str">
            <v>012801</v>
          </cell>
        </row>
        <row r="355">
          <cell r="A355" t="str">
            <v>TOWN OF VALIER</v>
          </cell>
          <cell r="B355" t="str">
            <v>023702</v>
          </cell>
          <cell r="C355" t="str">
            <v>013701</v>
          </cell>
        </row>
        <row r="356">
          <cell r="A356" t="str">
            <v>TOWN OF VIRGINIA CITY</v>
          </cell>
          <cell r="B356" t="str">
            <v>022804</v>
          </cell>
          <cell r="C356" t="str">
            <v>012801</v>
          </cell>
        </row>
        <row r="357">
          <cell r="A357" t="str">
            <v>TOWN OF WALKERVILLE</v>
          </cell>
          <cell r="B357" t="str">
            <v>024702</v>
          </cell>
          <cell r="C357" t="str">
            <v>014701</v>
          </cell>
        </row>
        <row r="358">
          <cell r="A358" t="str">
            <v>TOWN OF WEST YELLOWSTONE</v>
          </cell>
          <cell r="B358" t="str">
            <v>021605</v>
          </cell>
          <cell r="C358" t="str">
            <v>011601</v>
          </cell>
        </row>
        <row r="359">
          <cell r="A359" t="str">
            <v>TOWN OF WESTBY</v>
          </cell>
          <cell r="B359" t="str">
            <v>024604</v>
          </cell>
          <cell r="C359" t="str">
            <v>014601</v>
          </cell>
        </row>
        <row r="360">
          <cell r="A360" t="str">
            <v>TOWN OF WHITEHALL</v>
          </cell>
          <cell r="B360" t="str">
            <v>022202</v>
          </cell>
          <cell r="C360" t="str">
            <v>012201</v>
          </cell>
        </row>
        <row r="361">
          <cell r="A361" t="str">
            <v>TOWN OF WIBAUX</v>
          </cell>
          <cell r="B361" t="str">
            <v>025501</v>
          </cell>
          <cell r="C361" t="str">
            <v>015501</v>
          </cell>
        </row>
        <row r="362">
          <cell r="A362" t="str">
            <v>TOWN OF WINIFRED</v>
          </cell>
          <cell r="B362" t="str">
            <v>021405</v>
          </cell>
          <cell r="C362" t="str">
            <v>011401</v>
          </cell>
        </row>
        <row r="363">
          <cell r="A363" t="str">
            <v>TOWN OF WINNETT</v>
          </cell>
          <cell r="B363" t="str">
            <v>023501</v>
          </cell>
          <cell r="C363" t="str">
            <v>013501</v>
          </cell>
        </row>
        <row r="364">
          <cell r="A364" t="str">
            <v>TREASURE COUNTY</v>
          </cell>
          <cell r="B364" t="str">
            <v>015201</v>
          </cell>
          <cell r="C364" t="str">
            <v>015201</v>
          </cell>
        </row>
        <row r="365">
          <cell r="A365" t="str">
            <v>VALLEY COUNTY</v>
          </cell>
          <cell r="B365" t="str">
            <v>015301</v>
          </cell>
          <cell r="C365" t="str">
            <v>015301</v>
          </cell>
        </row>
        <row r="366">
          <cell r="A366" t="str">
            <v>WHEATLAND COUNTY</v>
          </cell>
          <cell r="B366" t="str">
            <v>015401</v>
          </cell>
          <cell r="C366" t="str">
            <v>015401</v>
          </cell>
        </row>
        <row r="367">
          <cell r="A367" t="str">
            <v>WIBAUX COUNTY</v>
          </cell>
          <cell r="B367" t="str">
            <v>015501</v>
          </cell>
          <cell r="C367" t="str">
            <v>015501</v>
          </cell>
        </row>
        <row r="368">
          <cell r="A368" t="str">
            <v>YELLOWSTONE COUNTY</v>
          </cell>
          <cell r="B368" t="str">
            <v>015601</v>
          </cell>
          <cell r="C368" t="str">
            <v>015601</v>
          </cell>
        </row>
      </sheetData>
      <sheetData sheetId="93"/>
      <sheetData sheetId="94"/>
      <sheetData sheetId="95"/>
      <sheetData sheetId="9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sfsd.mt.gov/LGSB/Accounting-and-Annual-Financial-Report-Resources3"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fsd.mt.gov/LGSB/LGSPorta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9D6E-B9E5-4A56-90B3-FCAAEA5F7D69}">
  <dimension ref="B1:K36"/>
  <sheetViews>
    <sheetView zoomScaleNormal="100" workbookViewId="0">
      <selection activeCell="P28" sqref="P28"/>
    </sheetView>
  </sheetViews>
  <sheetFormatPr defaultRowHeight="12.75" x14ac:dyDescent="0.2"/>
  <cols>
    <col min="1" max="1" width="2.7109375" customWidth="1"/>
  </cols>
  <sheetData>
    <row r="1" spans="2:11" ht="12" customHeight="1" x14ac:dyDescent="0.2"/>
    <row r="2" spans="2:11" ht="40.5" customHeight="1" x14ac:dyDescent="0.3">
      <c r="B2" s="288" t="s">
        <v>679</v>
      </c>
      <c r="C2" s="288"/>
      <c r="D2" s="288"/>
      <c r="E2" s="288"/>
      <c r="F2" s="288"/>
      <c r="G2" s="288"/>
      <c r="H2" s="288"/>
      <c r="I2" s="288"/>
      <c r="J2" s="288"/>
      <c r="K2" s="288"/>
    </row>
    <row r="4" spans="2:11" ht="42" customHeight="1" x14ac:dyDescent="0.2">
      <c r="B4" s="289" t="s">
        <v>680</v>
      </c>
      <c r="C4" s="289"/>
      <c r="D4" s="289"/>
      <c r="E4" s="289"/>
      <c r="F4" s="289"/>
      <c r="G4" s="289"/>
      <c r="H4" s="289"/>
      <c r="I4" s="289"/>
      <c r="J4" s="289"/>
      <c r="K4" s="289"/>
    </row>
    <row r="5" spans="2:11" ht="14.25" x14ac:dyDescent="0.2">
      <c r="B5" s="199"/>
      <c r="C5" s="199"/>
      <c r="D5" s="199"/>
      <c r="E5" s="199"/>
      <c r="F5" s="199"/>
      <c r="G5" s="199"/>
      <c r="H5" s="199"/>
      <c r="I5" s="199"/>
      <c r="J5" s="199"/>
      <c r="K5" s="199"/>
    </row>
    <row r="6" spans="2:11" ht="27.75" customHeight="1" x14ac:dyDescent="0.2">
      <c r="B6" s="289" t="s">
        <v>670</v>
      </c>
      <c r="C6" s="289"/>
      <c r="D6" s="289"/>
      <c r="E6" s="289"/>
      <c r="F6" s="289"/>
      <c r="G6" s="289"/>
      <c r="H6" s="289"/>
      <c r="I6" s="289"/>
      <c r="J6" s="289"/>
      <c r="K6" s="289"/>
    </row>
    <row r="7" spans="2:11" ht="14.25" x14ac:dyDescent="0.2">
      <c r="B7" s="198"/>
      <c r="C7" s="199"/>
      <c r="D7" s="199"/>
      <c r="E7" s="199"/>
      <c r="F7" s="199"/>
      <c r="G7" s="199"/>
      <c r="H7" s="199"/>
      <c r="I7" s="199"/>
      <c r="J7" s="199"/>
      <c r="K7" s="199"/>
    </row>
    <row r="8" spans="2:11" ht="15.75" customHeight="1" x14ac:dyDescent="0.2">
      <c r="B8" s="198" t="s">
        <v>1034</v>
      </c>
      <c r="C8" s="199"/>
      <c r="D8" s="199"/>
      <c r="E8" s="199"/>
      <c r="F8" s="199"/>
      <c r="G8" s="199"/>
      <c r="H8" s="199"/>
      <c r="I8" s="199"/>
      <c r="J8" s="199"/>
      <c r="K8" s="199"/>
    </row>
    <row r="9" spans="2:11" ht="15.75" customHeight="1" x14ac:dyDescent="0.2">
      <c r="B9" s="198"/>
      <c r="C9" s="199"/>
      <c r="D9" s="199"/>
      <c r="E9" s="199"/>
      <c r="F9" s="199"/>
      <c r="G9" s="199"/>
      <c r="H9" s="199"/>
      <c r="I9" s="199"/>
      <c r="J9" s="199"/>
      <c r="K9" s="199"/>
    </row>
    <row r="10" spans="2:11" ht="28.5" customHeight="1" x14ac:dyDescent="0.2">
      <c r="B10" s="289" t="s">
        <v>1035</v>
      </c>
      <c r="C10" s="289"/>
      <c r="D10" s="289"/>
      <c r="E10" s="289"/>
      <c r="F10" s="289"/>
      <c r="G10" s="289"/>
      <c r="H10" s="289"/>
      <c r="I10" s="289"/>
      <c r="J10" s="289"/>
      <c r="K10" s="289"/>
    </row>
    <row r="11" spans="2:11" ht="14.25" x14ac:dyDescent="0.2">
      <c r="B11" s="199"/>
      <c r="C11" s="199"/>
      <c r="D11" s="199"/>
      <c r="E11" s="199"/>
      <c r="F11" s="199"/>
      <c r="G11" s="199"/>
      <c r="H11" s="199"/>
      <c r="I11" s="199"/>
      <c r="J11" s="199"/>
      <c r="K11" s="199"/>
    </row>
    <row r="12" spans="2:11" ht="14.25" x14ac:dyDescent="0.2">
      <c r="B12" s="198" t="s">
        <v>671</v>
      </c>
      <c r="C12" s="199"/>
      <c r="D12" s="199"/>
      <c r="E12" s="199"/>
      <c r="F12" s="199"/>
      <c r="G12" s="199"/>
      <c r="H12" s="199"/>
      <c r="I12" s="199"/>
      <c r="J12" s="199"/>
      <c r="K12" s="199"/>
    </row>
    <row r="13" spans="2:11" ht="14.25" x14ac:dyDescent="0.2">
      <c r="B13" s="199"/>
      <c r="C13" s="199"/>
      <c r="D13" s="199"/>
      <c r="E13" s="199"/>
      <c r="F13" s="199"/>
      <c r="G13" s="199"/>
      <c r="H13" s="199"/>
      <c r="I13" s="199"/>
      <c r="J13" s="199"/>
      <c r="K13" s="199"/>
    </row>
    <row r="14" spans="2:11" ht="57.75" customHeight="1" x14ac:dyDescent="0.2">
      <c r="B14" s="289" t="s">
        <v>675</v>
      </c>
      <c r="C14" s="289"/>
      <c r="D14" s="289"/>
      <c r="E14" s="289"/>
      <c r="F14" s="289"/>
      <c r="G14" s="289"/>
      <c r="H14" s="289"/>
      <c r="I14" s="289"/>
      <c r="J14" s="289"/>
      <c r="K14" s="289"/>
    </row>
    <row r="15" spans="2:11" ht="14.25" x14ac:dyDescent="0.2">
      <c r="B15" s="199"/>
      <c r="C15" s="199"/>
      <c r="D15" s="199"/>
      <c r="E15" s="199"/>
      <c r="F15" s="199"/>
      <c r="G15" s="199"/>
      <c r="H15" s="199"/>
      <c r="I15" s="199"/>
      <c r="J15" s="199"/>
      <c r="K15" s="199"/>
    </row>
    <row r="16" spans="2:11" ht="29.25" customHeight="1" x14ac:dyDescent="0.2">
      <c r="B16" s="289" t="s">
        <v>664</v>
      </c>
      <c r="C16" s="289"/>
      <c r="D16" s="289"/>
      <c r="E16" s="289"/>
      <c r="F16" s="289"/>
      <c r="G16" s="289"/>
      <c r="H16" s="289"/>
      <c r="I16" s="289"/>
      <c r="J16" s="289"/>
      <c r="K16" s="289"/>
    </row>
    <row r="17" spans="2:11" ht="14.25" x14ac:dyDescent="0.2">
      <c r="B17" s="199"/>
      <c r="C17" s="199"/>
      <c r="D17" s="199"/>
      <c r="E17" s="199"/>
      <c r="F17" s="199"/>
      <c r="G17" s="199"/>
      <c r="H17" s="199"/>
      <c r="I17" s="199"/>
      <c r="J17" s="199"/>
      <c r="K17" s="199"/>
    </row>
    <row r="18" spans="2:11" ht="28.5" customHeight="1" x14ac:dyDescent="0.2">
      <c r="B18" s="289" t="s">
        <v>665</v>
      </c>
      <c r="C18" s="289"/>
      <c r="D18" s="289"/>
      <c r="E18" s="289"/>
      <c r="F18" s="289"/>
      <c r="G18" s="289"/>
      <c r="H18" s="289"/>
      <c r="I18" s="289"/>
      <c r="J18" s="289"/>
      <c r="K18" s="289"/>
    </row>
    <row r="19" spans="2:11" ht="14.25" x14ac:dyDescent="0.2">
      <c r="B19" s="199"/>
      <c r="C19" s="199"/>
      <c r="D19" s="199"/>
      <c r="E19" s="199"/>
      <c r="F19" s="199"/>
      <c r="G19" s="199"/>
      <c r="H19" s="199"/>
      <c r="I19" s="199"/>
      <c r="J19" s="199"/>
      <c r="K19" s="199"/>
    </row>
    <row r="20" spans="2:11" ht="30.75" customHeight="1" x14ac:dyDescent="0.2">
      <c r="B20" s="289" t="s">
        <v>1036</v>
      </c>
      <c r="C20" s="289"/>
      <c r="D20" s="289"/>
      <c r="E20" s="289"/>
      <c r="F20" s="289"/>
      <c r="G20" s="289"/>
      <c r="H20" s="289"/>
      <c r="I20" s="289"/>
      <c r="J20" s="289"/>
      <c r="K20" s="289"/>
    </row>
    <row r="21" spans="2:11" ht="14.25" x14ac:dyDescent="0.2">
      <c r="B21" s="199"/>
      <c r="C21" s="199"/>
      <c r="D21" s="199"/>
      <c r="E21" s="199"/>
      <c r="F21" s="199"/>
      <c r="G21" s="199"/>
      <c r="H21" s="199"/>
      <c r="I21" s="199"/>
      <c r="J21" s="199"/>
      <c r="K21" s="199"/>
    </row>
    <row r="22" spans="2:11" ht="14.25" x14ac:dyDescent="0.2">
      <c r="B22" s="198" t="s">
        <v>672</v>
      </c>
      <c r="C22" s="199"/>
      <c r="D22" s="199"/>
      <c r="E22" s="199"/>
      <c r="F22" s="199"/>
      <c r="G22" s="199"/>
      <c r="H22" s="199"/>
      <c r="I22" s="199"/>
      <c r="J22" s="199"/>
      <c r="K22" s="199"/>
    </row>
    <row r="23" spans="2:11" ht="14.25" x14ac:dyDescent="0.2">
      <c r="B23" s="199"/>
      <c r="C23" s="199"/>
      <c r="D23" s="199"/>
      <c r="E23" s="199"/>
      <c r="F23" s="199"/>
      <c r="G23" s="199"/>
      <c r="H23" s="199"/>
      <c r="I23" s="199"/>
      <c r="J23" s="199"/>
      <c r="K23" s="199"/>
    </row>
    <row r="24" spans="2:11" ht="28.5" customHeight="1" x14ac:dyDescent="0.2">
      <c r="B24" s="289" t="s">
        <v>667</v>
      </c>
      <c r="C24" s="289"/>
      <c r="D24" s="289"/>
      <c r="E24" s="289"/>
      <c r="F24" s="289"/>
      <c r="G24" s="289"/>
      <c r="H24" s="289"/>
      <c r="I24" s="289"/>
      <c r="J24" s="289"/>
      <c r="K24" s="289"/>
    </row>
    <row r="25" spans="2:11" ht="14.25" x14ac:dyDescent="0.2">
      <c r="B25" s="198"/>
      <c r="C25" s="199"/>
      <c r="D25" s="199"/>
      <c r="E25" s="199"/>
      <c r="F25" s="199"/>
      <c r="G25" s="199"/>
      <c r="H25" s="199"/>
      <c r="I25" s="199"/>
      <c r="J25" s="199"/>
      <c r="K25" s="199"/>
    </row>
    <row r="26" spans="2:11" ht="28.5" customHeight="1" x14ac:dyDescent="0.2">
      <c r="B26" s="289" t="s">
        <v>666</v>
      </c>
      <c r="C26" s="289"/>
      <c r="D26" s="289"/>
      <c r="E26" s="289"/>
      <c r="F26" s="289"/>
      <c r="G26" s="289"/>
      <c r="H26" s="289"/>
      <c r="I26" s="289"/>
      <c r="J26" s="289"/>
      <c r="K26" s="289"/>
    </row>
    <row r="27" spans="2:11" ht="14.25" customHeight="1" x14ac:dyDescent="0.2">
      <c r="B27" s="200"/>
      <c r="C27" s="200"/>
      <c r="D27" s="200"/>
      <c r="E27" s="200"/>
      <c r="F27" s="200"/>
      <c r="G27" s="200"/>
      <c r="H27" s="200"/>
      <c r="I27" s="200"/>
      <c r="J27" s="200"/>
      <c r="K27" s="200"/>
    </row>
    <row r="28" spans="2:11" ht="56.25" customHeight="1" x14ac:dyDescent="0.2">
      <c r="B28" s="289" t="s">
        <v>668</v>
      </c>
      <c r="C28" s="289"/>
      <c r="D28" s="289"/>
      <c r="E28" s="289"/>
      <c r="F28" s="289"/>
      <c r="G28" s="289"/>
      <c r="H28" s="289"/>
      <c r="I28" s="289"/>
      <c r="J28" s="289"/>
      <c r="K28" s="289"/>
    </row>
    <row r="29" spans="2:11" ht="14.25" x14ac:dyDescent="0.2">
      <c r="B29" s="199"/>
      <c r="C29" s="199"/>
      <c r="D29" s="199"/>
      <c r="E29" s="199"/>
      <c r="F29" s="199"/>
      <c r="G29" s="199"/>
      <c r="H29" s="199"/>
      <c r="I29" s="199"/>
      <c r="J29" s="199"/>
      <c r="K29" s="199"/>
    </row>
    <row r="30" spans="2:11" ht="42.75" customHeight="1" x14ac:dyDescent="0.2">
      <c r="B30" s="289" t="s">
        <v>669</v>
      </c>
      <c r="C30" s="289"/>
      <c r="D30" s="289"/>
      <c r="E30" s="289"/>
      <c r="F30" s="289"/>
      <c r="G30" s="289"/>
      <c r="H30" s="289"/>
      <c r="I30" s="289"/>
      <c r="J30" s="289"/>
      <c r="K30" s="289"/>
    </row>
    <row r="31" spans="2:11" ht="14.25" x14ac:dyDescent="0.2">
      <c r="B31" s="199"/>
      <c r="C31" s="199"/>
      <c r="D31" s="199"/>
      <c r="E31" s="199"/>
      <c r="F31" s="199"/>
      <c r="G31" s="199"/>
      <c r="H31" s="199"/>
      <c r="I31" s="199"/>
      <c r="J31" s="199"/>
      <c r="K31" s="199"/>
    </row>
    <row r="32" spans="2:11" ht="14.25" x14ac:dyDescent="0.2">
      <c r="B32" s="199"/>
      <c r="C32" s="199"/>
      <c r="D32" s="199"/>
      <c r="E32" s="199"/>
      <c r="F32" s="199"/>
      <c r="G32" s="199"/>
      <c r="H32" s="199"/>
      <c r="I32" s="199"/>
      <c r="J32" s="199"/>
      <c r="K32" s="199"/>
    </row>
    <row r="33" spans="2:11" ht="14.25" x14ac:dyDescent="0.2">
      <c r="B33" s="199"/>
      <c r="C33" s="199"/>
      <c r="D33" s="199"/>
      <c r="E33" s="199"/>
      <c r="F33" s="199"/>
      <c r="G33" s="199"/>
      <c r="H33" s="199"/>
      <c r="I33" s="199"/>
      <c r="J33" s="199"/>
      <c r="K33" s="199"/>
    </row>
    <row r="34" spans="2:11" ht="14.25" x14ac:dyDescent="0.2">
      <c r="B34" s="199"/>
      <c r="C34" s="199"/>
      <c r="D34" s="199"/>
      <c r="E34" s="199"/>
      <c r="F34" s="199"/>
      <c r="G34" s="199"/>
      <c r="H34" s="199"/>
      <c r="I34" s="199"/>
      <c r="J34" s="199"/>
      <c r="K34" s="199"/>
    </row>
    <row r="35" spans="2:11" ht="14.25" x14ac:dyDescent="0.2">
      <c r="B35" s="199"/>
      <c r="C35" s="199"/>
      <c r="D35" s="199"/>
      <c r="E35" s="199"/>
      <c r="F35" s="199"/>
      <c r="G35" s="199"/>
      <c r="H35" s="199"/>
      <c r="I35" s="199"/>
      <c r="J35" s="199"/>
      <c r="K35" s="199"/>
    </row>
    <row r="36" spans="2:11" ht="14.25" x14ac:dyDescent="0.2">
      <c r="B36" s="199"/>
      <c r="C36" s="199"/>
      <c r="D36" s="199"/>
      <c r="E36" s="199"/>
      <c r="F36" s="199"/>
      <c r="G36" s="199"/>
      <c r="H36" s="199"/>
      <c r="I36" s="199"/>
      <c r="J36" s="199"/>
      <c r="K36" s="199"/>
    </row>
  </sheetData>
  <mergeCells count="12">
    <mergeCell ref="B2:K2"/>
    <mergeCell ref="B4:K4"/>
    <mergeCell ref="B14:K14"/>
    <mergeCell ref="B16:K16"/>
    <mergeCell ref="B30:K30"/>
    <mergeCell ref="B18:K18"/>
    <mergeCell ref="B6:K6"/>
    <mergeCell ref="B26:K26"/>
    <mergeCell ref="B24:K24"/>
    <mergeCell ref="B28:K28"/>
    <mergeCell ref="B10:K10"/>
    <mergeCell ref="B20:K2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4"/>
  <dimension ref="A1:H160"/>
  <sheetViews>
    <sheetView topLeftCell="A8" zoomScaleNormal="100" workbookViewId="0">
      <selection activeCell="Q20" sqref="Q20"/>
    </sheetView>
  </sheetViews>
  <sheetFormatPr defaultRowHeight="12.75" x14ac:dyDescent="0.2"/>
  <cols>
    <col min="1" max="1" width="9.7109375" customWidth="1"/>
    <col min="2" max="2" width="40.7109375" customWidth="1"/>
    <col min="3" max="8" width="14.7109375" customWidth="1"/>
    <col min="9" max="9" width="12.7109375" customWidth="1"/>
  </cols>
  <sheetData>
    <row r="1" spans="1:8" ht="18" x14ac:dyDescent="0.25">
      <c r="A1" s="427" t="str">
        <f>'Audit Report-Pt.1'!A22</f>
        <v>LOCAL GOVERNMENT NAME:</v>
      </c>
      <c r="B1" s="428"/>
      <c r="C1" s="428"/>
      <c r="D1" s="428"/>
      <c r="E1" s="428"/>
      <c r="F1" s="428"/>
      <c r="G1" s="428"/>
      <c r="H1" s="429"/>
    </row>
    <row r="2" spans="1:8" ht="18" x14ac:dyDescent="0.25">
      <c r="A2" s="36" t="s">
        <v>143</v>
      </c>
      <c r="B2" s="125"/>
      <c r="C2" s="125"/>
      <c r="D2" s="125"/>
      <c r="E2" s="125"/>
      <c r="F2" s="125"/>
      <c r="G2" s="125"/>
      <c r="H2" s="126"/>
    </row>
    <row r="3" spans="1:8" ht="18" x14ac:dyDescent="0.25">
      <c r="A3" s="36" t="s">
        <v>144</v>
      </c>
      <c r="B3" s="125"/>
      <c r="C3" s="125"/>
      <c r="D3" s="125"/>
      <c r="E3" s="125"/>
      <c r="F3" s="125"/>
      <c r="G3" s="125"/>
      <c r="H3" s="126"/>
    </row>
    <row r="4" spans="1:8" ht="18" x14ac:dyDescent="0.25">
      <c r="A4" s="36" t="str">
        <f>'Audit Report-Pt.1'!A25</f>
        <v>FISCAL YEAR ENDING JUNE 30, 2021</v>
      </c>
      <c r="B4" s="125"/>
      <c r="C4" s="125"/>
      <c r="D4" s="125"/>
      <c r="E4" s="125"/>
      <c r="F4" s="125"/>
      <c r="G4" s="125"/>
      <c r="H4" s="126"/>
    </row>
    <row r="5" spans="1:8" ht="18" x14ac:dyDescent="0.25">
      <c r="A5" s="430"/>
      <c r="B5" s="431"/>
      <c r="C5" s="431"/>
      <c r="D5" s="431"/>
      <c r="E5" s="431"/>
      <c r="F5" s="431"/>
      <c r="G5" s="431"/>
      <c r="H5" s="432"/>
    </row>
    <row r="6" spans="1:8" ht="18" x14ac:dyDescent="0.25">
      <c r="A6" s="127"/>
      <c r="B6" s="128"/>
      <c r="C6" s="3" t="s">
        <v>145</v>
      </c>
      <c r="D6" s="129"/>
      <c r="E6" s="129"/>
      <c r="F6" s="129"/>
      <c r="G6" s="129"/>
      <c r="H6" s="3" t="s">
        <v>145</v>
      </c>
    </row>
    <row r="7" spans="1:8" ht="26.25" thickBot="1" x14ac:dyDescent="0.25">
      <c r="A7" s="130" t="s">
        <v>146</v>
      </c>
      <c r="B7" s="102" t="s">
        <v>147</v>
      </c>
      <c r="C7" s="131">
        <f>H7-364</f>
        <v>44013</v>
      </c>
      <c r="D7" s="26" t="s">
        <v>148</v>
      </c>
      <c r="E7" s="26" t="s">
        <v>149</v>
      </c>
      <c r="F7" s="26" t="s">
        <v>150</v>
      </c>
      <c r="G7" s="132" t="s">
        <v>687</v>
      </c>
      <c r="H7" s="131">
        <v>44377</v>
      </c>
    </row>
    <row r="8" spans="1:8" ht="18" customHeight="1" x14ac:dyDescent="0.2">
      <c r="A8" s="24">
        <v>1000</v>
      </c>
      <c r="B8" s="133" t="s">
        <v>49</v>
      </c>
      <c r="C8" s="134"/>
      <c r="D8" s="134"/>
      <c r="E8" s="134"/>
      <c r="F8" s="134"/>
      <c r="G8" s="113"/>
      <c r="H8" s="113">
        <f>+C8+D8+E8-F8-G8</f>
        <v>0</v>
      </c>
    </row>
    <row r="9" spans="1:8" ht="18" customHeight="1" x14ac:dyDescent="0.2">
      <c r="A9" s="24">
        <v>2000</v>
      </c>
      <c r="B9" s="133" t="s">
        <v>151</v>
      </c>
      <c r="C9" s="134"/>
      <c r="D9" s="134"/>
      <c r="E9" s="134"/>
      <c r="F9" s="134"/>
      <c r="G9" s="113"/>
      <c r="H9" s="113"/>
    </row>
    <row r="10" spans="1:8" ht="18" customHeight="1" x14ac:dyDescent="0.2">
      <c r="A10" s="24">
        <v>2100</v>
      </c>
      <c r="B10" s="5" t="s">
        <v>152</v>
      </c>
      <c r="C10" s="134"/>
      <c r="D10" s="134"/>
      <c r="E10" s="134"/>
      <c r="F10" s="134"/>
      <c r="G10" s="113"/>
      <c r="H10" s="113">
        <f t="shared" ref="H10:H61" si="0">+C10+D10+E10-F10-G10</f>
        <v>0</v>
      </c>
    </row>
    <row r="11" spans="1:8" ht="18" customHeight="1" x14ac:dyDescent="0.2">
      <c r="A11" s="24">
        <v>2110</v>
      </c>
      <c r="B11" s="5" t="s">
        <v>153</v>
      </c>
      <c r="C11" s="134"/>
      <c r="D11" s="134"/>
      <c r="E11" s="134"/>
      <c r="F11" s="134"/>
      <c r="G11" s="113"/>
      <c r="H11" s="113">
        <f t="shared" si="0"/>
        <v>0</v>
      </c>
    </row>
    <row r="12" spans="1:8" ht="18" customHeight="1" x14ac:dyDescent="0.2">
      <c r="A12" s="24">
        <v>2120</v>
      </c>
      <c r="B12" s="5" t="s">
        <v>154</v>
      </c>
      <c r="C12" s="134"/>
      <c r="D12" s="134"/>
      <c r="E12" s="134"/>
      <c r="F12" s="134"/>
      <c r="G12" s="113"/>
      <c r="H12" s="113">
        <f t="shared" si="0"/>
        <v>0</v>
      </c>
    </row>
    <row r="13" spans="1:8" ht="18" customHeight="1" x14ac:dyDescent="0.2">
      <c r="A13" s="24">
        <v>2130</v>
      </c>
      <c r="B13" s="5" t="s">
        <v>155</v>
      </c>
      <c r="C13" s="134"/>
      <c r="D13" s="134"/>
      <c r="E13" s="134"/>
      <c r="F13" s="134"/>
      <c r="G13" s="113"/>
      <c r="H13" s="113">
        <f t="shared" si="0"/>
        <v>0</v>
      </c>
    </row>
    <row r="14" spans="1:8" ht="18" customHeight="1" x14ac:dyDescent="0.2">
      <c r="A14" s="24">
        <v>2140</v>
      </c>
      <c r="B14" s="5" t="s">
        <v>156</v>
      </c>
      <c r="C14" s="134"/>
      <c r="D14" s="134"/>
      <c r="E14" s="134"/>
      <c r="F14" s="134"/>
      <c r="G14" s="113"/>
      <c r="H14" s="113">
        <f t="shared" si="0"/>
        <v>0</v>
      </c>
    </row>
    <row r="15" spans="1:8" ht="18" customHeight="1" x14ac:dyDescent="0.2">
      <c r="A15" s="24">
        <v>2150</v>
      </c>
      <c r="B15" s="5" t="s">
        <v>157</v>
      </c>
      <c r="C15" s="134"/>
      <c r="D15" s="134"/>
      <c r="E15" s="134"/>
      <c r="F15" s="134"/>
      <c r="G15" s="113"/>
      <c r="H15" s="113">
        <f t="shared" si="0"/>
        <v>0</v>
      </c>
    </row>
    <row r="16" spans="1:8" ht="18" customHeight="1" x14ac:dyDescent="0.2">
      <c r="A16" s="24">
        <v>2160</v>
      </c>
      <c r="B16" s="5" t="s">
        <v>158</v>
      </c>
      <c r="C16" s="134"/>
      <c r="D16" s="134"/>
      <c r="E16" s="134"/>
      <c r="F16" s="134"/>
      <c r="G16" s="113"/>
      <c r="H16" s="113">
        <f t="shared" si="0"/>
        <v>0</v>
      </c>
    </row>
    <row r="17" spans="1:8" ht="18" customHeight="1" x14ac:dyDescent="0.2">
      <c r="A17" s="24">
        <v>2170</v>
      </c>
      <c r="B17" s="5" t="s">
        <v>159</v>
      </c>
      <c r="C17" s="134"/>
      <c r="D17" s="134"/>
      <c r="E17" s="134"/>
      <c r="F17" s="134"/>
      <c r="G17" s="113"/>
      <c r="H17" s="113">
        <f t="shared" si="0"/>
        <v>0</v>
      </c>
    </row>
    <row r="18" spans="1:8" ht="18" customHeight="1" x14ac:dyDescent="0.2">
      <c r="A18" s="24">
        <v>2180</v>
      </c>
      <c r="B18" s="5" t="s">
        <v>160</v>
      </c>
      <c r="C18" s="134"/>
      <c r="D18" s="134"/>
      <c r="E18" s="134"/>
      <c r="F18" s="134"/>
      <c r="G18" s="113"/>
      <c r="H18" s="113">
        <f t="shared" si="0"/>
        <v>0</v>
      </c>
    </row>
    <row r="19" spans="1:8" ht="18" customHeight="1" x14ac:dyDescent="0.2">
      <c r="A19" s="24">
        <v>2190</v>
      </c>
      <c r="B19" s="5" t="s">
        <v>161</v>
      </c>
      <c r="C19" s="134"/>
      <c r="D19" s="134"/>
      <c r="E19" s="134"/>
      <c r="F19" s="134"/>
      <c r="G19" s="113"/>
      <c r="H19" s="113">
        <f t="shared" si="0"/>
        <v>0</v>
      </c>
    </row>
    <row r="20" spans="1:8" ht="18" customHeight="1" x14ac:dyDescent="0.2">
      <c r="A20" s="24">
        <v>2191</v>
      </c>
      <c r="B20" s="5" t="s">
        <v>162</v>
      </c>
      <c r="C20" s="134"/>
      <c r="D20" s="134"/>
      <c r="E20" s="134"/>
      <c r="F20" s="134"/>
      <c r="G20" s="113"/>
      <c r="H20" s="113">
        <f t="shared" si="0"/>
        <v>0</v>
      </c>
    </row>
    <row r="21" spans="1:8" ht="18" customHeight="1" x14ac:dyDescent="0.2">
      <c r="A21" s="24">
        <v>2200</v>
      </c>
      <c r="B21" s="5" t="s">
        <v>163</v>
      </c>
      <c r="C21" s="134"/>
      <c r="D21" s="134"/>
      <c r="E21" s="134"/>
      <c r="F21" s="134"/>
      <c r="G21" s="113"/>
      <c r="H21" s="113">
        <f t="shared" si="0"/>
        <v>0</v>
      </c>
    </row>
    <row r="22" spans="1:8" ht="18" customHeight="1" x14ac:dyDescent="0.2">
      <c r="A22" s="24">
        <v>2210</v>
      </c>
      <c r="B22" s="5" t="s">
        <v>164</v>
      </c>
      <c r="C22" s="134"/>
      <c r="D22" s="134"/>
      <c r="E22" s="134"/>
      <c r="F22" s="134"/>
      <c r="G22" s="113"/>
      <c r="H22" s="113">
        <f t="shared" si="0"/>
        <v>0</v>
      </c>
    </row>
    <row r="23" spans="1:8" ht="18" customHeight="1" x14ac:dyDescent="0.2">
      <c r="A23" s="24">
        <v>2220</v>
      </c>
      <c r="B23" s="5" t="s">
        <v>165</v>
      </c>
      <c r="C23" s="134"/>
      <c r="D23" s="134"/>
      <c r="E23" s="134"/>
      <c r="F23" s="134"/>
      <c r="G23" s="113"/>
      <c r="H23" s="113">
        <f t="shared" si="0"/>
        <v>0</v>
      </c>
    </row>
    <row r="24" spans="1:8" ht="18" customHeight="1" x14ac:dyDescent="0.2">
      <c r="A24" s="24">
        <v>2230</v>
      </c>
      <c r="B24" s="5" t="s">
        <v>166</v>
      </c>
      <c r="C24" s="134"/>
      <c r="D24" s="134"/>
      <c r="E24" s="134"/>
      <c r="F24" s="134"/>
      <c r="G24" s="113"/>
      <c r="H24" s="113">
        <f t="shared" si="0"/>
        <v>0</v>
      </c>
    </row>
    <row r="25" spans="1:8" ht="18" customHeight="1" x14ac:dyDescent="0.2">
      <c r="A25" s="24">
        <v>2240</v>
      </c>
      <c r="B25" s="5" t="s">
        <v>167</v>
      </c>
      <c r="C25" s="134"/>
      <c r="D25" s="134"/>
      <c r="E25" s="134"/>
      <c r="F25" s="134"/>
      <c r="G25" s="113"/>
      <c r="H25" s="113">
        <f t="shared" si="0"/>
        <v>0</v>
      </c>
    </row>
    <row r="26" spans="1:8" ht="18" customHeight="1" x14ac:dyDescent="0.2">
      <c r="A26" s="24">
        <v>2250</v>
      </c>
      <c r="B26" s="5" t="s">
        <v>168</v>
      </c>
      <c r="C26" s="134"/>
      <c r="D26" s="134"/>
      <c r="E26" s="134"/>
      <c r="F26" s="134"/>
      <c r="G26" s="113"/>
      <c r="H26" s="113">
        <f t="shared" si="0"/>
        <v>0</v>
      </c>
    </row>
    <row r="27" spans="1:8" ht="18" customHeight="1" x14ac:dyDescent="0.2">
      <c r="A27" s="24">
        <v>2251</v>
      </c>
      <c r="B27" s="5" t="s">
        <v>169</v>
      </c>
      <c r="C27" s="134"/>
      <c r="D27" s="134"/>
      <c r="E27" s="134"/>
      <c r="F27" s="134"/>
      <c r="G27" s="113"/>
      <c r="H27" s="113">
        <f t="shared" si="0"/>
        <v>0</v>
      </c>
    </row>
    <row r="28" spans="1:8" ht="18" customHeight="1" x14ac:dyDescent="0.2">
      <c r="A28" s="24">
        <v>2260</v>
      </c>
      <c r="B28" s="5" t="s">
        <v>170</v>
      </c>
      <c r="C28" s="134"/>
      <c r="D28" s="134"/>
      <c r="E28" s="134"/>
      <c r="F28" s="134"/>
      <c r="G28" s="113"/>
      <c r="H28" s="113">
        <f t="shared" si="0"/>
        <v>0</v>
      </c>
    </row>
    <row r="29" spans="1:8" ht="18" customHeight="1" x14ac:dyDescent="0.2">
      <c r="A29" s="24">
        <v>2270</v>
      </c>
      <c r="B29" s="5" t="s">
        <v>171</v>
      </c>
      <c r="C29" s="134"/>
      <c r="D29" s="134"/>
      <c r="E29" s="134"/>
      <c r="F29" s="134"/>
      <c r="G29" s="113"/>
      <c r="H29" s="113">
        <f t="shared" si="0"/>
        <v>0</v>
      </c>
    </row>
    <row r="30" spans="1:8" ht="18" customHeight="1" x14ac:dyDescent="0.2">
      <c r="A30" s="24">
        <v>2271</v>
      </c>
      <c r="B30" s="5" t="s">
        <v>172</v>
      </c>
      <c r="C30" s="134"/>
      <c r="D30" s="134"/>
      <c r="E30" s="134"/>
      <c r="F30" s="134"/>
      <c r="G30" s="113"/>
      <c r="H30" s="113">
        <f t="shared" si="0"/>
        <v>0</v>
      </c>
    </row>
    <row r="31" spans="1:8" ht="18" customHeight="1" x14ac:dyDescent="0.2">
      <c r="A31" s="24">
        <v>2280</v>
      </c>
      <c r="B31" s="5" t="s">
        <v>173</v>
      </c>
      <c r="C31" s="134"/>
      <c r="D31" s="134"/>
      <c r="E31" s="134"/>
      <c r="F31" s="134"/>
      <c r="G31" s="113"/>
      <c r="H31" s="113">
        <f t="shared" si="0"/>
        <v>0</v>
      </c>
    </row>
    <row r="32" spans="1:8" ht="18" customHeight="1" x14ac:dyDescent="0.2">
      <c r="A32" s="24">
        <v>2281</v>
      </c>
      <c r="B32" s="5" t="s">
        <v>174</v>
      </c>
      <c r="C32" s="134"/>
      <c r="D32" s="134"/>
      <c r="E32" s="134"/>
      <c r="F32" s="134"/>
      <c r="G32" s="113"/>
      <c r="H32" s="113">
        <f t="shared" si="0"/>
        <v>0</v>
      </c>
    </row>
    <row r="33" spans="1:8" ht="18" customHeight="1" x14ac:dyDescent="0.2">
      <c r="A33" s="24">
        <v>2290</v>
      </c>
      <c r="B33" s="5" t="s">
        <v>175</v>
      </c>
      <c r="C33" s="134"/>
      <c r="D33" s="134"/>
      <c r="E33" s="134"/>
      <c r="F33" s="134"/>
      <c r="G33" s="113"/>
      <c r="H33" s="113">
        <f t="shared" si="0"/>
        <v>0</v>
      </c>
    </row>
    <row r="34" spans="1:8" ht="18" customHeight="1" x14ac:dyDescent="0.2">
      <c r="A34" s="24">
        <v>2300</v>
      </c>
      <c r="B34" s="5" t="s">
        <v>176</v>
      </c>
      <c r="C34" s="134"/>
      <c r="D34" s="134"/>
      <c r="E34" s="134"/>
      <c r="F34" s="134"/>
      <c r="G34" s="113"/>
      <c r="H34" s="113">
        <f t="shared" si="0"/>
        <v>0</v>
      </c>
    </row>
    <row r="35" spans="1:8" ht="18" customHeight="1" x14ac:dyDescent="0.2">
      <c r="A35" s="24">
        <v>2320</v>
      </c>
      <c r="B35" s="5" t="s">
        <v>177</v>
      </c>
      <c r="C35" s="134"/>
      <c r="D35" s="134"/>
      <c r="E35" s="134"/>
      <c r="F35" s="134"/>
      <c r="G35" s="113"/>
      <c r="H35" s="113">
        <f t="shared" si="0"/>
        <v>0</v>
      </c>
    </row>
    <row r="36" spans="1:8" ht="18" customHeight="1" x14ac:dyDescent="0.2">
      <c r="A36" s="24">
        <v>2330</v>
      </c>
      <c r="B36" s="5" t="s">
        <v>178</v>
      </c>
      <c r="C36" s="134"/>
      <c r="D36" s="134"/>
      <c r="E36" s="134"/>
      <c r="F36" s="134"/>
      <c r="G36" s="113"/>
      <c r="H36" s="113">
        <f t="shared" si="0"/>
        <v>0</v>
      </c>
    </row>
    <row r="37" spans="1:8" ht="18" customHeight="1" x14ac:dyDescent="0.2">
      <c r="A37" s="24">
        <v>2340</v>
      </c>
      <c r="B37" s="5" t="s">
        <v>179</v>
      </c>
      <c r="C37" s="134"/>
      <c r="D37" s="134"/>
      <c r="E37" s="134"/>
      <c r="F37" s="134"/>
      <c r="G37" s="113"/>
      <c r="H37" s="113">
        <f t="shared" si="0"/>
        <v>0</v>
      </c>
    </row>
    <row r="38" spans="1:8" ht="18" customHeight="1" x14ac:dyDescent="0.2">
      <c r="A38" s="24">
        <v>2360</v>
      </c>
      <c r="B38" s="5" t="s">
        <v>180</v>
      </c>
      <c r="C38" s="134"/>
      <c r="D38" s="134"/>
      <c r="E38" s="134"/>
      <c r="F38" s="134"/>
      <c r="G38" s="113"/>
      <c r="H38" s="113">
        <f t="shared" si="0"/>
        <v>0</v>
      </c>
    </row>
    <row r="39" spans="1:8" ht="18" customHeight="1" x14ac:dyDescent="0.2">
      <c r="A39" s="24">
        <v>2370</v>
      </c>
      <c r="B39" s="5" t="s">
        <v>181</v>
      </c>
      <c r="C39" s="134"/>
      <c r="D39" s="134"/>
      <c r="E39" s="134"/>
      <c r="F39" s="134"/>
      <c r="G39" s="113"/>
      <c r="H39" s="113">
        <f t="shared" si="0"/>
        <v>0</v>
      </c>
    </row>
    <row r="40" spans="1:8" ht="18" customHeight="1" x14ac:dyDescent="0.2">
      <c r="A40" s="24">
        <v>2371</v>
      </c>
      <c r="B40" s="5" t="s">
        <v>182</v>
      </c>
      <c r="C40" s="134"/>
      <c r="D40" s="134"/>
      <c r="E40" s="134"/>
      <c r="F40" s="134"/>
      <c r="G40" s="113"/>
      <c r="H40" s="113">
        <f t="shared" si="0"/>
        <v>0</v>
      </c>
    </row>
    <row r="41" spans="1:8" ht="18" customHeight="1" x14ac:dyDescent="0.2">
      <c r="A41" s="24">
        <v>2390</v>
      </c>
      <c r="B41" s="5" t="s">
        <v>183</v>
      </c>
      <c r="C41" s="134"/>
      <c r="D41" s="134"/>
      <c r="E41" s="134"/>
      <c r="F41" s="134"/>
      <c r="G41" s="113"/>
      <c r="H41" s="113">
        <f t="shared" si="0"/>
        <v>0</v>
      </c>
    </row>
    <row r="42" spans="1:8" ht="18" customHeight="1" x14ac:dyDescent="0.2">
      <c r="A42" s="24">
        <v>2393</v>
      </c>
      <c r="B42" s="5" t="s">
        <v>184</v>
      </c>
      <c r="C42" s="134"/>
      <c r="D42" s="134"/>
      <c r="E42" s="134"/>
      <c r="F42" s="134"/>
      <c r="G42" s="113"/>
      <c r="H42" s="113">
        <f t="shared" si="0"/>
        <v>0</v>
      </c>
    </row>
    <row r="43" spans="1:8" ht="18" customHeight="1" x14ac:dyDescent="0.2">
      <c r="A43" s="24">
        <v>2400</v>
      </c>
      <c r="B43" s="5" t="s">
        <v>185</v>
      </c>
      <c r="C43" s="134"/>
      <c r="D43" s="134"/>
      <c r="E43" s="134"/>
      <c r="F43" s="134"/>
      <c r="G43" s="113"/>
      <c r="H43" s="113">
        <f t="shared" si="0"/>
        <v>0</v>
      </c>
    </row>
    <row r="44" spans="1:8" ht="18" customHeight="1" x14ac:dyDescent="0.2">
      <c r="A44" s="24">
        <v>2500</v>
      </c>
      <c r="B44" s="5" t="s">
        <v>186</v>
      </c>
      <c r="C44" s="134"/>
      <c r="D44" s="134"/>
      <c r="E44" s="134"/>
      <c r="F44" s="134"/>
      <c r="G44" s="113"/>
      <c r="H44" s="113">
        <f t="shared" si="0"/>
        <v>0</v>
      </c>
    </row>
    <row r="45" spans="1:8" ht="18" customHeight="1" x14ac:dyDescent="0.2">
      <c r="A45" s="24">
        <v>2800</v>
      </c>
      <c r="B45" s="5" t="s">
        <v>187</v>
      </c>
      <c r="C45" s="134"/>
      <c r="D45" s="134"/>
      <c r="E45" s="134"/>
      <c r="F45" s="134"/>
      <c r="G45" s="113"/>
      <c r="H45" s="113">
        <f t="shared" si="0"/>
        <v>0</v>
      </c>
    </row>
    <row r="46" spans="1:8" ht="18" customHeight="1" x14ac:dyDescent="0.2">
      <c r="A46" s="24">
        <v>2810</v>
      </c>
      <c r="B46" s="5" t="s">
        <v>188</v>
      </c>
      <c r="C46" s="134"/>
      <c r="D46" s="134"/>
      <c r="E46" s="134"/>
      <c r="F46" s="134"/>
      <c r="G46" s="113"/>
      <c r="H46" s="113">
        <f t="shared" si="0"/>
        <v>0</v>
      </c>
    </row>
    <row r="47" spans="1:8" ht="18" customHeight="1" x14ac:dyDescent="0.2">
      <c r="A47" s="24">
        <v>2820</v>
      </c>
      <c r="B47" s="5" t="s">
        <v>189</v>
      </c>
      <c r="C47" s="134"/>
      <c r="D47" s="134"/>
      <c r="E47" s="134"/>
      <c r="F47" s="134"/>
      <c r="G47" s="113"/>
      <c r="H47" s="113">
        <f t="shared" si="0"/>
        <v>0</v>
      </c>
    </row>
    <row r="48" spans="1:8" ht="18" customHeight="1" x14ac:dyDescent="0.2">
      <c r="A48" s="24">
        <v>2840</v>
      </c>
      <c r="B48" s="5" t="s">
        <v>190</v>
      </c>
      <c r="C48" s="134"/>
      <c r="D48" s="134"/>
      <c r="E48" s="134"/>
      <c r="F48" s="134"/>
      <c r="G48" s="113"/>
      <c r="H48" s="113">
        <f t="shared" si="0"/>
        <v>0</v>
      </c>
    </row>
    <row r="49" spans="1:8" ht="18" customHeight="1" x14ac:dyDescent="0.2">
      <c r="A49" s="24">
        <v>2850</v>
      </c>
      <c r="B49" s="5" t="s">
        <v>191</v>
      </c>
      <c r="C49" s="134"/>
      <c r="D49" s="134"/>
      <c r="E49" s="134"/>
      <c r="F49" s="134"/>
      <c r="G49" s="113"/>
      <c r="H49" s="113">
        <f t="shared" si="0"/>
        <v>0</v>
      </c>
    </row>
    <row r="50" spans="1:8" ht="18" customHeight="1" x14ac:dyDescent="0.2">
      <c r="A50" s="24">
        <v>2860</v>
      </c>
      <c r="B50" s="5" t="s">
        <v>192</v>
      </c>
      <c r="C50" s="134"/>
      <c r="D50" s="134"/>
      <c r="E50" s="134"/>
      <c r="F50" s="134"/>
      <c r="G50" s="113"/>
      <c r="H50" s="113">
        <f t="shared" si="0"/>
        <v>0</v>
      </c>
    </row>
    <row r="51" spans="1:8" ht="18" customHeight="1" x14ac:dyDescent="0.2">
      <c r="A51" s="24">
        <v>2890</v>
      </c>
      <c r="B51" s="5" t="s">
        <v>193</v>
      </c>
      <c r="C51" s="134"/>
      <c r="D51" s="134"/>
      <c r="E51" s="134"/>
      <c r="F51" s="134"/>
      <c r="G51" s="113"/>
      <c r="H51" s="113">
        <f t="shared" si="0"/>
        <v>0</v>
      </c>
    </row>
    <row r="52" spans="1:8" ht="18" customHeight="1" x14ac:dyDescent="0.2">
      <c r="A52" s="24">
        <v>2894</v>
      </c>
      <c r="B52" s="5" t="s">
        <v>194</v>
      </c>
      <c r="C52" s="134"/>
      <c r="D52" s="134"/>
      <c r="E52" s="134"/>
      <c r="F52" s="134"/>
      <c r="G52" s="113"/>
      <c r="H52" s="113">
        <f t="shared" si="0"/>
        <v>0</v>
      </c>
    </row>
    <row r="53" spans="1:8" ht="18" customHeight="1" x14ac:dyDescent="0.2">
      <c r="A53" s="24">
        <v>2900</v>
      </c>
      <c r="B53" s="5" t="s">
        <v>195</v>
      </c>
      <c r="C53" s="134"/>
      <c r="D53" s="134"/>
      <c r="E53" s="134"/>
      <c r="F53" s="134"/>
      <c r="G53" s="113"/>
      <c r="H53" s="113">
        <f t="shared" si="0"/>
        <v>0</v>
      </c>
    </row>
    <row r="54" spans="1:8" ht="18" customHeight="1" x14ac:dyDescent="0.2">
      <c r="A54" s="24"/>
      <c r="B54" s="5"/>
      <c r="C54" s="134"/>
      <c r="D54" s="134"/>
      <c r="E54" s="134"/>
      <c r="F54" s="134"/>
      <c r="G54" s="113"/>
      <c r="H54" s="113">
        <f t="shared" si="0"/>
        <v>0</v>
      </c>
    </row>
    <row r="55" spans="1:8" ht="18" customHeight="1" x14ac:dyDescent="0.2">
      <c r="A55" s="24">
        <v>2940</v>
      </c>
      <c r="B55" s="5" t="s">
        <v>196</v>
      </c>
      <c r="C55" s="134"/>
      <c r="D55" s="134"/>
      <c r="E55" s="134"/>
      <c r="F55" s="134"/>
      <c r="G55" s="113"/>
      <c r="H55" s="113">
        <f t="shared" si="0"/>
        <v>0</v>
      </c>
    </row>
    <row r="56" spans="1:8" ht="18" customHeight="1" x14ac:dyDescent="0.2">
      <c r="A56" s="24" t="s">
        <v>197</v>
      </c>
      <c r="B56" s="5" t="s">
        <v>198</v>
      </c>
      <c r="C56" s="134"/>
      <c r="D56" s="134"/>
      <c r="E56" s="134"/>
      <c r="F56" s="134"/>
      <c r="G56" s="113"/>
      <c r="H56" s="113">
        <f t="shared" si="0"/>
        <v>0</v>
      </c>
    </row>
    <row r="57" spans="1:8" ht="18" customHeight="1" x14ac:dyDescent="0.2">
      <c r="A57" s="24"/>
      <c r="B57" s="5"/>
      <c r="C57" s="134"/>
      <c r="D57" s="134"/>
      <c r="E57" s="134"/>
      <c r="F57" s="134"/>
      <c r="G57" s="113"/>
      <c r="H57" s="113">
        <f t="shared" si="0"/>
        <v>0</v>
      </c>
    </row>
    <row r="58" spans="1:8" ht="18" customHeight="1" x14ac:dyDescent="0.2">
      <c r="A58" s="24"/>
      <c r="B58" s="5"/>
      <c r="C58" s="134"/>
      <c r="D58" s="134"/>
      <c r="E58" s="134"/>
      <c r="F58" s="134"/>
      <c r="G58" s="113"/>
      <c r="H58" s="113">
        <f t="shared" si="0"/>
        <v>0</v>
      </c>
    </row>
    <row r="59" spans="1:8" ht="18" customHeight="1" x14ac:dyDescent="0.2">
      <c r="A59" s="24"/>
      <c r="B59" s="5"/>
      <c r="C59" s="134"/>
      <c r="D59" s="134"/>
      <c r="E59" s="134"/>
      <c r="F59" s="134"/>
      <c r="G59" s="113"/>
      <c r="H59" s="113">
        <f t="shared" si="0"/>
        <v>0</v>
      </c>
    </row>
    <row r="60" spans="1:8" ht="18" customHeight="1" x14ac:dyDescent="0.2">
      <c r="A60" s="24">
        <v>2980</v>
      </c>
      <c r="B60" s="5" t="s">
        <v>199</v>
      </c>
      <c r="C60" s="134"/>
      <c r="D60" s="134"/>
      <c r="E60" s="134"/>
      <c r="F60" s="134"/>
      <c r="G60" s="113"/>
      <c r="H60" s="113">
        <f t="shared" si="0"/>
        <v>0</v>
      </c>
    </row>
    <row r="61" spans="1:8" ht="18" customHeight="1" x14ac:dyDescent="0.2">
      <c r="A61" s="24"/>
      <c r="B61" s="5"/>
      <c r="C61" s="134"/>
      <c r="D61" s="134"/>
      <c r="E61" s="134"/>
      <c r="F61" s="134"/>
      <c r="G61" s="113"/>
      <c r="H61" s="113">
        <f t="shared" si="0"/>
        <v>0</v>
      </c>
    </row>
    <row r="62" spans="1:8" ht="18" customHeight="1" thickBot="1" x14ac:dyDescent="0.25">
      <c r="A62" s="24"/>
      <c r="B62" s="5"/>
      <c r="C62" s="135"/>
      <c r="D62" s="135"/>
      <c r="E62" s="135"/>
      <c r="F62" s="135"/>
      <c r="G62" s="136"/>
      <c r="H62" s="136"/>
    </row>
    <row r="63" spans="1:8" ht="18" customHeight="1" thickBot="1" x14ac:dyDescent="0.25">
      <c r="A63" s="25"/>
      <c r="B63" s="137" t="s">
        <v>200</v>
      </c>
      <c r="C63" s="135">
        <f t="shared" ref="C63:H63" si="1">SUM(C9:C62)</f>
        <v>0</v>
      </c>
      <c r="D63" s="135">
        <f t="shared" si="1"/>
        <v>0</v>
      </c>
      <c r="E63" s="135">
        <f t="shared" si="1"/>
        <v>0</v>
      </c>
      <c r="F63" s="135">
        <f t="shared" si="1"/>
        <v>0</v>
      </c>
      <c r="G63" s="135">
        <f t="shared" si="1"/>
        <v>0</v>
      </c>
      <c r="H63" s="135">
        <f t="shared" si="1"/>
        <v>0</v>
      </c>
    </row>
    <row r="64" spans="1:8" ht="18" customHeight="1" x14ac:dyDescent="0.2">
      <c r="A64" s="24"/>
      <c r="B64" s="133"/>
      <c r="C64" s="134"/>
      <c r="D64" s="134"/>
      <c r="E64" s="134"/>
      <c r="F64" s="134"/>
      <c r="G64" s="113"/>
      <c r="H64" s="113"/>
    </row>
    <row r="65" spans="1:8" ht="18" customHeight="1" x14ac:dyDescent="0.25">
      <c r="A65" s="138"/>
      <c r="B65" s="139"/>
      <c r="C65" s="140"/>
      <c r="D65" s="140"/>
      <c r="E65" s="140"/>
      <c r="F65" s="140"/>
      <c r="G65" s="141"/>
      <c r="H65" s="141"/>
    </row>
    <row r="66" spans="1:8" ht="18" customHeight="1" x14ac:dyDescent="0.2">
      <c r="A66" s="24">
        <v>3000</v>
      </c>
      <c r="B66" s="133" t="s">
        <v>201</v>
      </c>
      <c r="C66" s="134"/>
      <c r="D66" s="134"/>
      <c r="E66" s="134"/>
      <c r="F66" s="134"/>
      <c r="G66" s="113"/>
      <c r="H66" s="113"/>
    </row>
    <row r="67" spans="1:8" ht="18" customHeight="1" x14ac:dyDescent="0.2">
      <c r="A67" s="24">
        <v>3400</v>
      </c>
      <c r="B67" s="5" t="s">
        <v>202</v>
      </c>
      <c r="C67" s="134"/>
      <c r="D67" s="134"/>
      <c r="E67" s="134"/>
      <c r="F67" s="134"/>
      <c r="G67" s="113"/>
      <c r="H67" s="113">
        <f>+C67+D67+E67-F67-G67</f>
        <v>0</v>
      </c>
    </row>
    <row r="68" spans="1:8" ht="18" customHeight="1" x14ac:dyDescent="0.2">
      <c r="A68" s="24"/>
      <c r="B68" s="5"/>
      <c r="C68" s="134"/>
      <c r="D68" s="134"/>
      <c r="E68" s="134"/>
      <c r="F68" s="134"/>
      <c r="G68" s="113"/>
      <c r="H68" s="113">
        <f>+C68+D68+E68-F68-G68</f>
        <v>0</v>
      </c>
    </row>
    <row r="69" spans="1:8" ht="18" customHeight="1" x14ac:dyDescent="0.2">
      <c r="A69" s="24"/>
      <c r="B69" s="5"/>
      <c r="C69" s="134"/>
      <c r="D69" s="134"/>
      <c r="E69" s="134"/>
      <c r="F69" s="134"/>
      <c r="G69" s="113"/>
      <c r="H69" s="113">
        <f>+C69+D69+E69-F69-G69</f>
        <v>0</v>
      </c>
    </row>
    <row r="70" spans="1:8" ht="18" customHeight="1" thickBot="1" x14ac:dyDescent="0.25">
      <c r="A70" s="24"/>
      <c r="B70" s="5"/>
      <c r="C70" s="135"/>
      <c r="D70" s="135"/>
      <c r="E70" s="135"/>
      <c r="F70" s="135"/>
      <c r="G70" s="136"/>
      <c r="H70" s="136"/>
    </row>
    <row r="71" spans="1:8" ht="18" customHeight="1" x14ac:dyDescent="0.2">
      <c r="A71" s="24"/>
      <c r="B71" s="133" t="s">
        <v>203</v>
      </c>
      <c r="C71" s="134">
        <f t="shared" ref="C71:H71" si="2">SUM(C66:C70)</f>
        <v>0</v>
      </c>
      <c r="D71" s="134">
        <f t="shared" si="2"/>
        <v>0</v>
      </c>
      <c r="E71" s="134">
        <f t="shared" si="2"/>
        <v>0</v>
      </c>
      <c r="F71" s="134">
        <f t="shared" si="2"/>
        <v>0</v>
      </c>
      <c r="G71" s="134">
        <f t="shared" si="2"/>
        <v>0</v>
      </c>
      <c r="H71" s="134">
        <f t="shared" si="2"/>
        <v>0</v>
      </c>
    </row>
    <row r="72" spans="1:8" ht="18" customHeight="1" x14ac:dyDescent="0.2">
      <c r="A72" s="24">
        <v>4000</v>
      </c>
      <c r="B72" s="133" t="s">
        <v>204</v>
      </c>
      <c r="C72" s="134"/>
      <c r="D72" s="134"/>
      <c r="E72" s="134"/>
      <c r="F72" s="134"/>
      <c r="G72" s="113"/>
      <c r="H72" s="113"/>
    </row>
    <row r="73" spans="1:8" ht="18" customHeight="1" x14ac:dyDescent="0.2">
      <c r="A73" s="24"/>
      <c r="B73" s="5"/>
      <c r="C73" s="134"/>
      <c r="D73" s="134"/>
      <c r="E73" s="134"/>
      <c r="F73" s="134"/>
      <c r="G73" s="113"/>
      <c r="H73" s="113">
        <f>+C73+D73+E73-F73-G73</f>
        <v>0</v>
      </c>
    </row>
    <row r="74" spans="1:8" ht="18" customHeight="1" x14ac:dyDescent="0.2">
      <c r="A74" s="24"/>
      <c r="B74" s="5"/>
      <c r="C74" s="134"/>
      <c r="D74" s="134"/>
      <c r="E74" s="134"/>
      <c r="F74" s="134"/>
      <c r="G74" s="113"/>
      <c r="H74" s="113">
        <f>+C74+D74+E74-F74-G74</f>
        <v>0</v>
      </c>
    </row>
    <row r="75" spans="1:8" ht="18" customHeight="1" x14ac:dyDescent="0.2">
      <c r="A75" s="24"/>
      <c r="B75" s="5"/>
      <c r="C75" s="134"/>
      <c r="D75" s="134"/>
      <c r="E75" s="134"/>
      <c r="F75" s="134"/>
      <c r="G75" s="113"/>
      <c r="H75" s="113">
        <f>+C75+D75+E75-F75-G75</f>
        <v>0</v>
      </c>
    </row>
    <row r="76" spans="1:8" ht="18" customHeight="1" thickBot="1" x14ac:dyDescent="0.25">
      <c r="A76" s="24"/>
      <c r="B76" s="5"/>
      <c r="C76" s="135"/>
      <c r="D76" s="135"/>
      <c r="E76" s="135"/>
      <c r="F76" s="135"/>
      <c r="G76" s="136"/>
      <c r="H76" s="136"/>
    </row>
    <row r="77" spans="1:8" ht="18" customHeight="1" x14ac:dyDescent="0.2">
      <c r="A77" s="24"/>
      <c r="B77" s="133" t="s">
        <v>205</v>
      </c>
      <c r="C77" s="134">
        <f t="shared" ref="C77:H77" si="3">SUM(C72:C76)</f>
        <v>0</v>
      </c>
      <c r="D77" s="134">
        <f t="shared" si="3"/>
        <v>0</v>
      </c>
      <c r="E77" s="134">
        <f t="shared" si="3"/>
        <v>0</v>
      </c>
      <c r="F77" s="134">
        <f t="shared" si="3"/>
        <v>0</v>
      </c>
      <c r="G77" s="134">
        <f t="shared" si="3"/>
        <v>0</v>
      </c>
      <c r="H77" s="134">
        <f t="shared" si="3"/>
        <v>0</v>
      </c>
    </row>
    <row r="78" spans="1:8" ht="18" customHeight="1" x14ac:dyDescent="0.2">
      <c r="A78" s="24">
        <v>5000</v>
      </c>
      <c r="B78" s="133" t="s">
        <v>206</v>
      </c>
      <c r="C78" s="134"/>
      <c r="D78" s="134"/>
      <c r="E78" s="134"/>
      <c r="F78" s="134"/>
      <c r="G78" s="113"/>
      <c r="H78" s="113"/>
    </row>
    <row r="79" spans="1:8" ht="18" customHeight="1" x14ac:dyDescent="0.2">
      <c r="A79" s="24">
        <v>5110</v>
      </c>
      <c r="B79" s="5" t="s">
        <v>207</v>
      </c>
      <c r="C79" s="134"/>
      <c r="D79" s="134"/>
      <c r="E79" s="134"/>
      <c r="F79" s="134"/>
      <c r="G79" s="113"/>
      <c r="H79" s="113">
        <f t="shared" ref="H79:H84" si="4">+C79+D79+E79-F79-G79</f>
        <v>0</v>
      </c>
    </row>
    <row r="80" spans="1:8" ht="18" customHeight="1" x14ac:dyDescent="0.2">
      <c r="A80" s="24">
        <v>5210</v>
      </c>
      <c r="B80" s="5" t="s">
        <v>208</v>
      </c>
      <c r="C80" s="134"/>
      <c r="D80" s="134"/>
      <c r="E80" s="134"/>
      <c r="F80" s="134"/>
      <c r="G80" s="113"/>
      <c r="H80" s="113">
        <f t="shared" si="4"/>
        <v>0</v>
      </c>
    </row>
    <row r="81" spans="1:8" ht="18" customHeight="1" x14ac:dyDescent="0.2">
      <c r="A81" s="24">
        <v>5310</v>
      </c>
      <c r="B81" s="5" t="s">
        <v>209</v>
      </c>
      <c r="C81" s="134"/>
      <c r="D81" s="134"/>
      <c r="E81" s="134"/>
      <c r="F81" s="134"/>
      <c r="G81" s="113"/>
      <c r="H81" s="113">
        <f t="shared" si="4"/>
        <v>0</v>
      </c>
    </row>
    <row r="82" spans="1:8" ht="18" customHeight="1" x14ac:dyDescent="0.2">
      <c r="A82" s="24">
        <v>5410</v>
      </c>
      <c r="B82" s="5" t="s">
        <v>210</v>
      </c>
      <c r="C82" s="134"/>
      <c r="D82" s="134"/>
      <c r="E82" s="134"/>
      <c r="F82" s="134"/>
      <c r="G82" s="113"/>
      <c r="H82" s="113">
        <f t="shared" si="4"/>
        <v>0</v>
      </c>
    </row>
    <row r="83" spans="1:8" ht="18" customHeight="1" x14ac:dyDescent="0.2">
      <c r="A83" s="24">
        <v>5510</v>
      </c>
      <c r="B83" s="5" t="s">
        <v>166</v>
      </c>
      <c r="C83" s="134"/>
      <c r="D83" s="134"/>
      <c r="E83" s="134"/>
      <c r="F83" s="134"/>
      <c r="G83" s="113"/>
      <c r="H83" s="113">
        <f t="shared" si="4"/>
        <v>0</v>
      </c>
    </row>
    <row r="84" spans="1:8" ht="18" customHeight="1" x14ac:dyDescent="0.2">
      <c r="A84" s="24">
        <v>5610</v>
      </c>
      <c r="B84" s="5" t="s">
        <v>159</v>
      </c>
      <c r="C84" s="134"/>
      <c r="D84" s="134"/>
      <c r="E84" s="134"/>
      <c r="F84" s="134"/>
      <c r="G84" s="113"/>
      <c r="H84" s="113">
        <f t="shared" si="4"/>
        <v>0</v>
      </c>
    </row>
    <row r="85" spans="1:8" ht="18" customHeight="1" thickBot="1" x14ac:dyDescent="0.25">
      <c r="A85" s="24"/>
      <c r="B85" s="5"/>
      <c r="C85" s="135"/>
      <c r="D85" s="135"/>
      <c r="E85" s="135"/>
      <c r="F85" s="135"/>
      <c r="G85" s="136"/>
      <c r="H85" s="136"/>
    </row>
    <row r="86" spans="1:8" ht="18" customHeight="1" x14ac:dyDescent="0.2">
      <c r="A86" s="24"/>
      <c r="B86" s="133" t="s">
        <v>211</v>
      </c>
      <c r="C86" s="134">
        <f t="shared" ref="C86:H86" si="5">SUM(C78:C85)</f>
        <v>0</v>
      </c>
      <c r="D86" s="134">
        <f t="shared" si="5"/>
        <v>0</v>
      </c>
      <c r="E86" s="134">
        <f t="shared" si="5"/>
        <v>0</v>
      </c>
      <c r="F86" s="134">
        <f t="shared" si="5"/>
        <v>0</v>
      </c>
      <c r="G86" s="134">
        <f t="shared" si="5"/>
        <v>0</v>
      </c>
      <c r="H86" s="134">
        <f t="shared" si="5"/>
        <v>0</v>
      </c>
    </row>
    <row r="87" spans="1:8" ht="18" customHeight="1" x14ac:dyDescent="0.2">
      <c r="A87" s="24">
        <v>6000</v>
      </c>
      <c r="B87" s="133" t="s">
        <v>212</v>
      </c>
      <c r="C87" s="134"/>
      <c r="D87" s="134"/>
      <c r="E87" s="134"/>
      <c r="F87" s="134"/>
      <c r="G87" s="113"/>
      <c r="H87" s="113"/>
    </row>
    <row r="88" spans="1:8" ht="18" customHeight="1" x14ac:dyDescent="0.2">
      <c r="A88" s="24"/>
      <c r="B88" s="5"/>
      <c r="C88" s="134"/>
      <c r="D88" s="134"/>
      <c r="E88" s="134"/>
      <c r="F88" s="134"/>
      <c r="G88" s="113"/>
      <c r="H88" s="113">
        <f>+C88+D88+E88-F88-G88</f>
        <v>0</v>
      </c>
    </row>
    <row r="89" spans="1:8" ht="18" customHeight="1" thickBot="1" x14ac:dyDescent="0.25">
      <c r="A89" s="24"/>
      <c r="B89" s="5"/>
      <c r="C89" s="135"/>
      <c r="D89" s="135"/>
      <c r="E89" s="135"/>
      <c r="F89" s="135"/>
      <c r="G89" s="136"/>
      <c r="H89" s="135">
        <f>+C89+D89+E89-F89-G89</f>
        <v>0</v>
      </c>
    </row>
    <row r="90" spans="1:8" ht="18" customHeight="1" x14ac:dyDescent="0.2">
      <c r="A90" s="24"/>
      <c r="B90" s="133" t="s">
        <v>213</v>
      </c>
      <c r="C90" s="134">
        <f t="shared" ref="C90:H90" si="6">SUM(C87:C89)</f>
        <v>0</v>
      </c>
      <c r="D90" s="134">
        <f t="shared" si="6"/>
        <v>0</v>
      </c>
      <c r="E90" s="134">
        <f t="shared" si="6"/>
        <v>0</v>
      </c>
      <c r="F90" s="134">
        <f t="shared" si="6"/>
        <v>0</v>
      </c>
      <c r="G90" s="134">
        <f t="shared" si="6"/>
        <v>0</v>
      </c>
      <c r="H90" s="134">
        <f t="shared" si="6"/>
        <v>0</v>
      </c>
    </row>
    <row r="91" spans="1:8" ht="18" customHeight="1" x14ac:dyDescent="0.2">
      <c r="A91" s="24">
        <v>7000</v>
      </c>
      <c r="B91" s="133" t="s">
        <v>214</v>
      </c>
      <c r="C91" s="134"/>
      <c r="D91" s="134"/>
      <c r="E91" s="134"/>
      <c r="F91" s="134"/>
      <c r="G91" s="113"/>
      <c r="H91" s="113"/>
    </row>
    <row r="92" spans="1:8" ht="18" customHeight="1" x14ac:dyDescent="0.2">
      <c r="A92" s="24">
        <v>7001</v>
      </c>
      <c r="B92" s="5" t="s">
        <v>188</v>
      </c>
      <c r="C92" s="134"/>
      <c r="D92" s="134"/>
      <c r="E92" s="134"/>
      <c r="F92" s="134"/>
      <c r="G92" s="113"/>
      <c r="H92" s="113">
        <f t="shared" ref="H92:H97" si="7">+C92+D92+E92-F92-G92</f>
        <v>0</v>
      </c>
    </row>
    <row r="93" spans="1:8" ht="18" customHeight="1" x14ac:dyDescent="0.2">
      <c r="A93" s="24">
        <v>7002</v>
      </c>
      <c r="B93" s="5" t="s">
        <v>215</v>
      </c>
      <c r="C93" s="134"/>
      <c r="D93" s="134"/>
      <c r="E93" s="134"/>
      <c r="F93" s="134"/>
      <c r="G93" s="113"/>
      <c r="H93" s="113">
        <f t="shared" si="7"/>
        <v>0</v>
      </c>
    </row>
    <row r="94" spans="1:8" ht="18" customHeight="1" x14ac:dyDescent="0.2">
      <c r="A94" s="24"/>
      <c r="B94" s="5"/>
      <c r="C94" s="134"/>
      <c r="D94" s="134"/>
      <c r="E94" s="134"/>
      <c r="F94" s="134"/>
      <c r="G94" s="113"/>
      <c r="H94" s="113">
        <f t="shared" si="7"/>
        <v>0</v>
      </c>
    </row>
    <row r="95" spans="1:8" ht="18" customHeight="1" x14ac:dyDescent="0.2">
      <c r="A95" s="24">
        <v>7010</v>
      </c>
      <c r="B95" s="5" t="s">
        <v>216</v>
      </c>
      <c r="C95" s="134"/>
      <c r="D95" s="134"/>
      <c r="E95" s="134"/>
      <c r="F95" s="134"/>
      <c r="G95" s="113"/>
      <c r="H95" s="113">
        <f t="shared" si="7"/>
        <v>0</v>
      </c>
    </row>
    <row r="96" spans="1:8" ht="18" customHeight="1" x14ac:dyDescent="0.2">
      <c r="A96" s="24"/>
      <c r="B96" s="5"/>
      <c r="C96" s="134"/>
      <c r="D96" s="134"/>
      <c r="E96" s="134"/>
      <c r="F96" s="134"/>
      <c r="G96" s="113"/>
      <c r="H96" s="113">
        <f t="shared" si="7"/>
        <v>0</v>
      </c>
    </row>
    <row r="97" spans="1:8" ht="18" customHeight="1" x14ac:dyDescent="0.2">
      <c r="A97" s="24"/>
      <c r="B97" s="5"/>
      <c r="C97" s="134"/>
      <c r="D97" s="134"/>
      <c r="E97" s="134"/>
      <c r="F97" s="134"/>
      <c r="G97" s="113"/>
      <c r="H97" s="113">
        <f t="shared" si="7"/>
        <v>0</v>
      </c>
    </row>
    <row r="98" spans="1:8" ht="18" customHeight="1" x14ac:dyDescent="0.2">
      <c r="A98" s="24">
        <v>7100</v>
      </c>
      <c r="B98" s="133" t="s">
        <v>1037</v>
      </c>
      <c r="C98" s="134"/>
      <c r="D98" s="134"/>
      <c r="E98" s="134"/>
      <c r="F98" s="134"/>
      <c r="G98" s="113"/>
      <c r="H98" s="113"/>
    </row>
    <row r="99" spans="1:8" ht="18" customHeight="1" x14ac:dyDescent="0.2">
      <c r="A99" s="24">
        <v>7110</v>
      </c>
      <c r="B99" s="5" t="s">
        <v>217</v>
      </c>
      <c r="C99" s="134"/>
      <c r="D99" s="134"/>
      <c r="E99" s="134"/>
      <c r="F99" s="134"/>
      <c r="G99" s="113"/>
      <c r="H99" s="113">
        <f t="shared" ref="H99:H108" si="8">+C99+D99+E99-F99-G99</f>
        <v>0</v>
      </c>
    </row>
    <row r="100" spans="1:8" ht="18" customHeight="1" x14ac:dyDescent="0.2">
      <c r="A100" s="24">
        <v>7120</v>
      </c>
      <c r="B100" s="5" t="s">
        <v>218</v>
      </c>
      <c r="C100" s="134"/>
      <c r="D100" s="134"/>
      <c r="E100" s="134"/>
      <c r="F100" s="134"/>
      <c r="G100" s="113"/>
      <c r="H100" s="113">
        <f t="shared" si="8"/>
        <v>0</v>
      </c>
    </row>
    <row r="101" spans="1:8" ht="18" customHeight="1" x14ac:dyDescent="0.2">
      <c r="A101" s="24">
        <v>7130</v>
      </c>
      <c r="B101" s="5" t="s">
        <v>219</v>
      </c>
      <c r="C101" s="134"/>
      <c r="D101" s="134"/>
      <c r="E101" s="134"/>
      <c r="F101" s="134"/>
      <c r="G101" s="113"/>
      <c r="H101" s="113">
        <f t="shared" si="8"/>
        <v>0</v>
      </c>
    </row>
    <row r="102" spans="1:8" ht="18" customHeight="1" x14ac:dyDescent="0.2">
      <c r="A102" s="24">
        <v>7140</v>
      </c>
      <c r="B102" s="5" t="s">
        <v>16</v>
      </c>
      <c r="C102" s="134"/>
      <c r="D102" s="134"/>
      <c r="E102" s="134"/>
      <c r="F102" s="134"/>
      <c r="G102" s="113"/>
      <c r="H102" s="113">
        <f t="shared" si="8"/>
        <v>0</v>
      </c>
    </row>
    <row r="103" spans="1:8" ht="18" customHeight="1" x14ac:dyDescent="0.2">
      <c r="A103" s="24">
        <v>7150</v>
      </c>
      <c r="B103" s="5" t="s">
        <v>220</v>
      </c>
      <c r="C103" s="134"/>
      <c r="D103" s="134"/>
      <c r="E103" s="134"/>
      <c r="F103" s="134"/>
      <c r="G103" s="113"/>
      <c r="H103" s="113">
        <f t="shared" si="8"/>
        <v>0</v>
      </c>
    </row>
    <row r="104" spans="1:8" ht="18" customHeight="1" x14ac:dyDescent="0.2">
      <c r="A104" s="24"/>
      <c r="B104" s="5"/>
      <c r="C104" s="134"/>
      <c r="D104" s="134"/>
      <c r="E104" s="134"/>
      <c r="F104" s="134"/>
      <c r="G104" s="113"/>
      <c r="H104" s="113">
        <f t="shared" si="8"/>
        <v>0</v>
      </c>
    </row>
    <row r="105" spans="1:8" ht="18" customHeight="1" x14ac:dyDescent="0.2">
      <c r="A105" s="24">
        <v>7160</v>
      </c>
      <c r="B105" s="5" t="s">
        <v>13</v>
      </c>
      <c r="C105" s="134"/>
      <c r="D105" s="134"/>
      <c r="E105" s="134"/>
      <c r="F105" s="134"/>
      <c r="G105" s="113"/>
      <c r="H105" s="113">
        <f t="shared" si="8"/>
        <v>0</v>
      </c>
    </row>
    <row r="106" spans="1:8" ht="18" customHeight="1" x14ac:dyDescent="0.2">
      <c r="A106" s="24">
        <v>7170</v>
      </c>
      <c r="B106" s="5" t="s">
        <v>221</v>
      </c>
      <c r="C106" s="134"/>
      <c r="D106" s="134"/>
      <c r="E106" s="134"/>
      <c r="F106" s="134"/>
      <c r="G106" s="113"/>
      <c r="H106" s="113">
        <f t="shared" si="8"/>
        <v>0</v>
      </c>
    </row>
    <row r="107" spans="1:8" ht="18" customHeight="1" x14ac:dyDescent="0.2">
      <c r="A107" s="24"/>
      <c r="B107" s="5"/>
      <c r="C107" s="134"/>
      <c r="D107" s="134"/>
      <c r="E107" s="134"/>
      <c r="F107" s="134"/>
      <c r="G107" s="113"/>
      <c r="H107" s="113">
        <f t="shared" si="8"/>
        <v>0</v>
      </c>
    </row>
    <row r="108" spans="1:8" ht="18" customHeight="1" x14ac:dyDescent="0.2">
      <c r="A108" s="24">
        <v>7190</v>
      </c>
      <c r="B108" s="5" t="s">
        <v>222</v>
      </c>
      <c r="C108" s="134"/>
      <c r="D108" s="134"/>
      <c r="E108" s="134"/>
      <c r="F108" s="134"/>
      <c r="G108" s="113"/>
      <c r="H108" s="113">
        <f t="shared" si="8"/>
        <v>0</v>
      </c>
    </row>
    <row r="109" spans="1:8" ht="18" customHeight="1" x14ac:dyDescent="0.2">
      <c r="A109" s="24"/>
      <c r="B109" s="5"/>
      <c r="C109" s="134"/>
      <c r="D109" s="134"/>
      <c r="E109" s="134"/>
      <c r="F109" s="134"/>
      <c r="G109" s="113"/>
      <c r="H109" s="113"/>
    </row>
    <row r="110" spans="1:8" ht="18" customHeight="1" x14ac:dyDescent="0.2">
      <c r="A110" s="24">
        <v>7200</v>
      </c>
      <c r="B110" s="133" t="s">
        <v>223</v>
      </c>
      <c r="C110" s="134"/>
      <c r="D110" s="134"/>
      <c r="E110" s="134"/>
      <c r="F110" s="134"/>
      <c r="G110" s="113"/>
      <c r="H110" s="113"/>
    </row>
    <row r="111" spans="1:8" ht="18" customHeight="1" x14ac:dyDescent="0.2">
      <c r="A111" s="24"/>
      <c r="B111" s="5"/>
      <c r="C111" s="134"/>
      <c r="D111" s="134"/>
      <c r="E111" s="134"/>
      <c r="F111" s="134"/>
      <c r="G111" s="113"/>
      <c r="H111" s="113">
        <f>+C111+D111+E111-F111-G111</f>
        <v>0</v>
      </c>
    </row>
    <row r="112" spans="1:8" ht="18" customHeight="1" x14ac:dyDescent="0.2">
      <c r="A112" s="24"/>
      <c r="B112" s="5"/>
      <c r="C112" s="134"/>
      <c r="D112" s="134"/>
      <c r="E112" s="134"/>
      <c r="F112" s="134"/>
      <c r="G112" s="113"/>
      <c r="H112" s="113">
        <f>+C112+D112+E112-F112-G112</f>
        <v>0</v>
      </c>
    </row>
    <row r="113" spans="1:8" ht="18" customHeight="1" x14ac:dyDescent="0.2">
      <c r="A113" s="24"/>
      <c r="B113" s="5"/>
      <c r="C113" s="134"/>
      <c r="D113" s="134"/>
      <c r="E113" s="134"/>
      <c r="F113" s="134"/>
      <c r="G113" s="113"/>
      <c r="H113" s="113">
        <f>+C113+D113+E113-F113-G113</f>
        <v>0</v>
      </c>
    </row>
    <row r="114" spans="1:8" ht="18" customHeight="1" x14ac:dyDescent="0.2">
      <c r="A114" s="24"/>
      <c r="B114" s="142"/>
      <c r="C114" s="140"/>
      <c r="D114" s="140"/>
      <c r="E114" s="140"/>
      <c r="F114" s="140"/>
      <c r="G114" s="141"/>
      <c r="H114" s="113">
        <f>+C114+D114+E114-F114-G114</f>
        <v>0</v>
      </c>
    </row>
    <row r="115" spans="1:8" ht="18" customHeight="1" x14ac:dyDescent="0.2">
      <c r="A115" s="24"/>
      <c r="B115" s="142"/>
      <c r="C115" s="140"/>
      <c r="D115" s="140"/>
      <c r="E115" s="140"/>
      <c r="F115" s="140"/>
      <c r="G115" s="141"/>
      <c r="H115" s="113"/>
    </row>
    <row r="116" spans="1:8" ht="18" customHeight="1" thickBot="1" x14ac:dyDescent="0.25">
      <c r="A116" s="24"/>
      <c r="B116" s="143"/>
      <c r="C116" s="144"/>
      <c r="D116" s="144"/>
      <c r="E116" s="144"/>
      <c r="F116" s="144"/>
      <c r="G116" s="145"/>
      <c r="H116" s="145"/>
    </row>
    <row r="117" spans="1:8" ht="18" customHeight="1" x14ac:dyDescent="0.2">
      <c r="A117" s="24"/>
      <c r="B117" s="5"/>
      <c r="C117" s="134"/>
      <c r="D117" s="134"/>
      <c r="E117" s="134"/>
      <c r="F117" s="134"/>
      <c r="G117" s="113"/>
      <c r="H117" s="113"/>
    </row>
    <row r="118" spans="1:8" ht="18" customHeight="1" x14ac:dyDescent="0.2">
      <c r="A118" s="24">
        <v>7400</v>
      </c>
      <c r="B118" s="5" t="s">
        <v>1041</v>
      </c>
      <c r="C118" s="134"/>
      <c r="D118" s="134"/>
      <c r="E118" s="134"/>
      <c r="F118" s="134"/>
      <c r="G118" s="113"/>
      <c r="H118" s="113">
        <f t="shared" ref="H118:H125" si="9">+C118+D118+E118-F118-G118</f>
        <v>0</v>
      </c>
    </row>
    <row r="119" spans="1:8" ht="18" customHeight="1" x14ac:dyDescent="0.2">
      <c r="A119" s="24">
        <v>7700</v>
      </c>
      <c r="B119" s="5" t="s">
        <v>224</v>
      </c>
      <c r="C119" s="134"/>
      <c r="D119" s="134"/>
      <c r="E119" s="134"/>
      <c r="F119" s="134"/>
      <c r="G119" s="113"/>
      <c r="H119" s="113">
        <f t="shared" si="9"/>
        <v>0</v>
      </c>
    </row>
    <row r="120" spans="1:8" ht="18" customHeight="1" x14ac:dyDescent="0.2">
      <c r="A120" s="24">
        <v>7805</v>
      </c>
      <c r="B120" s="5" t="s">
        <v>225</v>
      </c>
      <c r="C120" s="134"/>
      <c r="D120" s="134"/>
      <c r="E120" s="134"/>
      <c r="F120" s="134"/>
      <c r="G120" s="113"/>
      <c r="H120" s="113">
        <f t="shared" si="9"/>
        <v>0</v>
      </c>
    </row>
    <row r="121" spans="1:8" ht="18" customHeight="1" x14ac:dyDescent="0.2">
      <c r="A121" s="24">
        <v>7810</v>
      </c>
      <c r="B121" s="5" t="s">
        <v>226</v>
      </c>
      <c r="C121" s="134"/>
      <c r="D121" s="134"/>
      <c r="E121" s="134"/>
      <c r="F121" s="134"/>
      <c r="G121" s="113"/>
      <c r="H121" s="113">
        <f t="shared" si="9"/>
        <v>0</v>
      </c>
    </row>
    <row r="122" spans="1:8" ht="18" customHeight="1" x14ac:dyDescent="0.2">
      <c r="A122" s="24">
        <v>7815</v>
      </c>
      <c r="B122" s="5" t="s">
        <v>227</v>
      </c>
      <c r="C122" s="134"/>
      <c r="D122" s="134"/>
      <c r="E122" s="134"/>
      <c r="F122" s="134"/>
      <c r="G122" s="113"/>
      <c r="H122" s="113">
        <f t="shared" si="9"/>
        <v>0</v>
      </c>
    </row>
    <row r="123" spans="1:8" ht="18" customHeight="1" x14ac:dyDescent="0.2">
      <c r="A123" s="24">
        <v>7820</v>
      </c>
      <c r="B123" s="5" t="s">
        <v>228</v>
      </c>
      <c r="C123" s="134"/>
      <c r="D123" s="134"/>
      <c r="E123" s="134"/>
      <c r="F123" s="134"/>
      <c r="G123" s="113"/>
      <c r="H123" s="113">
        <f t="shared" si="9"/>
        <v>0</v>
      </c>
    </row>
    <row r="124" spans="1:8" ht="18" customHeight="1" x14ac:dyDescent="0.2">
      <c r="A124" s="24">
        <v>7830</v>
      </c>
      <c r="B124" s="5" t="s">
        <v>229</v>
      </c>
      <c r="C124" s="134"/>
      <c r="D124" s="134"/>
      <c r="E124" s="134"/>
      <c r="F124" s="134"/>
      <c r="G124" s="113"/>
      <c r="H124" s="113">
        <f t="shared" si="9"/>
        <v>0</v>
      </c>
    </row>
    <row r="125" spans="1:8" ht="18" customHeight="1" x14ac:dyDescent="0.2">
      <c r="A125" s="24">
        <v>7840</v>
      </c>
      <c r="B125" s="5" t="s">
        <v>230</v>
      </c>
      <c r="C125" s="134"/>
      <c r="D125" s="134"/>
      <c r="E125" s="134"/>
      <c r="F125" s="134"/>
      <c r="G125" s="113"/>
      <c r="H125" s="113">
        <f t="shared" si="9"/>
        <v>0</v>
      </c>
    </row>
    <row r="126" spans="1:8" ht="18" customHeight="1" x14ac:dyDescent="0.2">
      <c r="A126" s="24"/>
      <c r="B126" s="5"/>
      <c r="C126" s="134"/>
      <c r="D126" s="134"/>
      <c r="E126" s="134"/>
      <c r="F126" s="134"/>
      <c r="G126" s="113"/>
      <c r="H126" s="113"/>
    </row>
    <row r="127" spans="1:8" ht="18" customHeight="1" x14ac:dyDescent="0.2">
      <c r="A127" s="24"/>
      <c r="B127" s="5"/>
      <c r="C127" s="134"/>
      <c r="D127" s="134"/>
      <c r="E127" s="134"/>
      <c r="F127" s="134"/>
      <c r="G127" s="113"/>
      <c r="H127" s="113"/>
    </row>
    <row r="128" spans="1:8" ht="18" customHeight="1" x14ac:dyDescent="0.2">
      <c r="A128" s="24">
        <v>7850</v>
      </c>
      <c r="B128" s="133" t="s">
        <v>1038</v>
      </c>
      <c r="C128" s="134"/>
      <c r="D128" s="134"/>
      <c r="E128" s="134"/>
      <c r="F128" s="134"/>
      <c r="G128" s="113"/>
      <c r="H128" s="113"/>
    </row>
    <row r="129" spans="1:8" ht="18" customHeight="1" x14ac:dyDescent="0.2">
      <c r="A129" s="24"/>
      <c r="B129" s="5"/>
      <c r="C129" s="134"/>
      <c r="D129" s="134"/>
      <c r="E129" s="134"/>
      <c r="F129" s="134"/>
      <c r="G129" s="113"/>
      <c r="H129" s="113">
        <f>+C129+D129+E129-F129-G129</f>
        <v>0</v>
      </c>
    </row>
    <row r="130" spans="1:8" ht="18" customHeight="1" x14ac:dyDescent="0.2">
      <c r="A130" s="24"/>
      <c r="B130" s="5"/>
      <c r="C130" s="134"/>
      <c r="D130" s="134"/>
      <c r="E130" s="134"/>
      <c r="F130" s="134"/>
      <c r="G130" s="113"/>
      <c r="H130" s="113">
        <f>+C130+D130+E130-F130-G130</f>
        <v>0</v>
      </c>
    </row>
    <row r="131" spans="1:8" ht="18" customHeight="1" x14ac:dyDescent="0.2">
      <c r="A131" s="24"/>
      <c r="B131" s="5"/>
      <c r="C131" s="134"/>
      <c r="D131" s="134"/>
      <c r="E131" s="134"/>
      <c r="F131" s="134"/>
      <c r="G131" s="113"/>
      <c r="H131" s="113">
        <f>+C131+D131+E131-F131-G131</f>
        <v>0</v>
      </c>
    </row>
    <row r="132" spans="1:8" ht="18" customHeight="1" x14ac:dyDescent="0.2">
      <c r="A132" s="24"/>
      <c r="B132" s="5"/>
      <c r="C132" s="134"/>
      <c r="D132" s="134"/>
      <c r="E132" s="134"/>
      <c r="F132" s="134"/>
      <c r="G132" s="113"/>
      <c r="H132" s="113">
        <f>+C132+D132+E132-F132-G132</f>
        <v>0</v>
      </c>
    </row>
    <row r="133" spans="1:8" ht="18" customHeight="1" x14ac:dyDescent="0.2">
      <c r="A133" s="24">
        <v>7900</v>
      </c>
      <c r="B133" s="133" t="s">
        <v>1039</v>
      </c>
      <c r="C133" s="134"/>
      <c r="D133" s="134"/>
      <c r="E133" s="134"/>
      <c r="F133" s="134"/>
      <c r="G133" s="113"/>
      <c r="H133" s="113"/>
    </row>
    <row r="134" spans="1:8" ht="18" customHeight="1" x14ac:dyDescent="0.2">
      <c r="A134" s="24">
        <v>7910</v>
      </c>
      <c r="B134" s="5" t="s">
        <v>231</v>
      </c>
      <c r="C134" s="134"/>
      <c r="D134" s="134"/>
      <c r="E134" s="134"/>
      <c r="F134" s="134"/>
      <c r="G134" s="113"/>
      <c r="H134" s="113">
        <f>+C134+D134+E134-F134-G134</f>
        <v>0</v>
      </c>
    </row>
    <row r="135" spans="1:8" ht="18" customHeight="1" thickBot="1" x14ac:dyDescent="0.25">
      <c r="A135" s="24">
        <v>7930</v>
      </c>
      <c r="B135" s="5" t="s">
        <v>232</v>
      </c>
      <c r="C135" s="135"/>
      <c r="D135" s="135"/>
      <c r="E135" s="135"/>
      <c r="F135" s="135"/>
      <c r="G135" s="136"/>
      <c r="H135" s="136">
        <f>+C135+D135+E135-F135-G135</f>
        <v>0</v>
      </c>
    </row>
    <row r="136" spans="1:8" ht="18" customHeight="1" thickBot="1" x14ac:dyDescent="0.25">
      <c r="A136" s="24"/>
      <c r="B136" s="133" t="s">
        <v>1040</v>
      </c>
      <c r="C136" s="135">
        <f t="shared" ref="C136:H136" si="10">SUM(C91:C135)</f>
        <v>0</v>
      </c>
      <c r="D136" s="135">
        <f t="shared" si="10"/>
        <v>0</v>
      </c>
      <c r="E136" s="135">
        <f t="shared" si="10"/>
        <v>0</v>
      </c>
      <c r="F136" s="135">
        <f t="shared" si="10"/>
        <v>0</v>
      </c>
      <c r="G136" s="135">
        <f t="shared" si="10"/>
        <v>0</v>
      </c>
      <c r="H136" s="135">
        <f t="shared" si="10"/>
        <v>0</v>
      </c>
    </row>
    <row r="137" spans="1:8" ht="18" customHeight="1" x14ac:dyDescent="0.2">
      <c r="A137" s="24">
        <v>8000</v>
      </c>
      <c r="B137" s="133" t="s">
        <v>233</v>
      </c>
      <c r="C137" s="134"/>
      <c r="D137" s="134"/>
      <c r="E137" s="134"/>
      <c r="F137" s="134"/>
      <c r="G137" s="113"/>
      <c r="H137" s="113"/>
    </row>
    <row r="138" spans="1:8" ht="18" customHeight="1" x14ac:dyDescent="0.2">
      <c r="A138" s="24"/>
      <c r="B138" s="5"/>
      <c r="C138" s="134"/>
      <c r="D138" s="134"/>
      <c r="E138" s="134"/>
      <c r="F138" s="134"/>
      <c r="G138" s="113"/>
      <c r="H138" s="113">
        <f>+C138+D138+E138-F138-G138</f>
        <v>0</v>
      </c>
    </row>
    <row r="139" spans="1:8" ht="18" customHeight="1" x14ac:dyDescent="0.2">
      <c r="A139" s="24"/>
      <c r="B139" s="5"/>
      <c r="C139" s="134"/>
      <c r="D139" s="134"/>
      <c r="E139" s="134"/>
      <c r="F139" s="134"/>
      <c r="G139" s="113"/>
      <c r="H139" s="113">
        <f>+C139+D139+E139-F139-G139</f>
        <v>0</v>
      </c>
    </row>
    <row r="140" spans="1:8" ht="18" customHeight="1" x14ac:dyDescent="0.2">
      <c r="A140" s="24"/>
      <c r="B140" s="5"/>
      <c r="C140" s="134"/>
      <c r="D140" s="134"/>
      <c r="E140" s="134"/>
      <c r="F140" s="134"/>
      <c r="G140" s="113"/>
      <c r="H140" s="113">
        <f>+C140+D140+E140-F140-G140</f>
        <v>0</v>
      </c>
    </row>
    <row r="141" spans="1:8" ht="18" customHeight="1" thickBot="1" x14ac:dyDescent="0.25">
      <c r="A141" s="24"/>
      <c r="B141" s="5"/>
      <c r="C141" s="135"/>
      <c r="D141" s="135"/>
      <c r="E141" s="135"/>
      <c r="F141" s="135"/>
      <c r="G141" s="136"/>
      <c r="H141" s="136"/>
    </row>
    <row r="142" spans="1:8" ht="18" customHeight="1" thickBot="1" x14ac:dyDescent="0.25">
      <c r="A142" s="24"/>
      <c r="B142" s="133" t="s">
        <v>234</v>
      </c>
      <c r="C142" s="146">
        <f t="shared" ref="C142:H142" si="11">SUM(C137:C141)</f>
        <v>0</v>
      </c>
      <c r="D142" s="146">
        <f t="shared" si="11"/>
        <v>0</v>
      </c>
      <c r="E142" s="146">
        <f t="shared" si="11"/>
        <v>0</v>
      </c>
      <c r="F142" s="146">
        <f t="shared" si="11"/>
        <v>0</v>
      </c>
      <c r="G142" s="146">
        <f t="shared" si="11"/>
        <v>0</v>
      </c>
      <c r="H142" s="146">
        <f t="shared" si="11"/>
        <v>0</v>
      </c>
    </row>
    <row r="143" spans="1:8" ht="18" customHeight="1" thickBot="1" x14ac:dyDescent="0.25">
      <c r="A143" s="24"/>
      <c r="B143" s="133" t="s">
        <v>235</v>
      </c>
      <c r="C143" s="147">
        <f t="shared" ref="C143:H143" si="12">+C8+C63+C71+C77+C86+C90+C136+C142</f>
        <v>0</v>
      </c>
      <c r="D143" s="147">
        <f t="shared" si="12"/>
        <v>0</v>
      </c>
      <c r="E143" s="147">
        <f t="shared" si="12"/>
        <v>0</v>
      </c>
      <c r="F143" s="147">
        <f t="shared" si="12"/>
        <v>0</v>
      </c>
      <c r="G143" s="147">
        <f t="shared" si="12"/>
        <v>0</v>
      </c>
      <c r="H143" s="147">
        <f t="shared" si="12"/>
        <v>0</v>
      </c>
    </row>
    <row r="144" spans="1:8" ht="18" customHeight="1" thickTop="1" thickBot="1" x14ac:dyDescent="0.25">
      <c r="A144" s="25"/>
      <c r="B144" s="4"/>
      <c r="C144" s="148"/>
      <c r="D144" s="148"/>
      <c r="E144" s="148"/>
      <c r="F144" s="148"/>
      <c r="G144" s="124"/>
      <c r="H144" s="124"/>
    </row>
    <row r="145" spans="1:8" ht="18" customHeight="1" x14ac:dyDescent="0.2">
      <c r="A145" s="39" t="s">
        <v>236</v>
      </c>
      <c r="B145" s="149"/>
      <c r="C145" s="149"/>
      <c r="D145" s="149"/>
      <c r="E145" s="149"/>
      <c r="F145" s="149"/>
      <c r="G145" s="149"/>
      <c r="H145" s="150"/>
    </row>
    <row r="146" spans="1:8" ht="18" customHeight="1" thickBot="1" x14ac:dyDescent="0.25">
      <c r="A146" s="16"/>
      <c r="B146" s="46"/>
      <c r="C146" s="46"/>
      <c r="D146" s="46"/>
      <c r="E146" s="46"/>
      <c r="F146" s="46"/>
      <c r="G146" s="46"/>
      <c r="H146" s="15"/>
    </row>
    <row r="147" spans="1:8" ht="18" customHeight="1" x14ac:dyDescent="0.2">
      <c r="A147" s="2"/>
      <c r="B147" s="2"/>
      <c r="C147" s="433" t="s">
        <v>148</v>
      </c>
      <c r="D147" s="434"/>
      <c r="E147" s="433" t="s">
        <v>150</v>
      </c>
      <c r="F147" s="434"/>
      <c r="G147" s="433" t="s">
        <v>237</v>
      </c>
      <c r="H147" s="434"/>
    </row>
    <row r="148" spans="1:8" ht="28.5" customHeight="1" thickBot="1" x14ac:dyDescent="0.25">
      <c r="A148" s="132" t="s">
        <v>238</v>
      </c>
      <c r="B148" s="137" t="s">
        <v>147</v>
      </c>
      <c r="C148" s="435"/>
      <c r="D148" s="436"/>
      <c r="E148" s="435"/>
      <c r="F148" s="436"/>
      <c r="G148" s="284">
        <f>+H7</f>
        <v>44377</v>
      </c>
      <c r="H148" s="285"/>
    </row>
    <row r="149" spans="1:8" ht="18" customHeight="1" x14ac:dyDescent="0.2">
      <c r="A149" s="5">
        <v>7820</v>
      </c>
      <c r="B149" s="5" t="s">
        <v>228</v>
      </c>
      <c r="C149" s="46"/>
      <c r="D149" s="15"/>
      <c r="E149" s="46"/>
      <c r="F149" s="15"/>
      <c r="G149" s="46"/>
      <c r="H149" s="15"/>
    </row>
    <row r="150" spans="1:8" ht="18" customHeight="1" x14ac:dyDescent="0.2">
      <c r="A150" s="5">
        <v>7830</v>
      </c>
      <c r="B150" s="5" t="s">
        <v>229</v>
      </c>
      <c r="C150" s="46"/>
      <c r="D150" s="15"/>
      <c r="E150" s="46"/>
      <c r="F150" s="15"/>
      <c r="G150" s="46"/>
      <c r="H150" s="15"/>
    </row>
    <row r="151" spans="1:8" ht="18" customHeight="1" thickBot="1" x14ac:dyDescent="0.25">
      <c r="A151" s="4">
        <v>7840</v>
      </c>
      <c r="B151" s="4" t="s">
        <v>230</v>
      </c>
      <c r="C151" s="17"/>
      <c r="D151" s="20"/>
      <c r="E151" s="17"/>
      <c r="F151" s="20"/>
      <c r="G151" s="17"/>
      <c r="H151" s="20"/>
    </row>
    <row r="152" spans="1:8" ht="18" customHeight="1" thickBot="1" x14ac:dyDescent="0.25">
      <c r="A152" s="151" t="s">
        <v>239</v>
      </c>
      <c r="B152" s="17"/>
      <c r="C152" s="17"/>
      <c r="D152" s="17"/>
      <c r="E152" s="17"/>
      <c r="F152" s="17"/>
      <c r="G152" s="17"/>
      <c r="H152" s="20"/>
    </row>
    <row r="160" spans="1:8" ht="15.75" x14ac:dyDescent="0.25">
      <c r="A160" s="21"/>
      <c r="B160" s="1"/>
      <c r="C160" s="1"/>
      <c r="D160" s="1"/>
      <c r="E160" s="1"/>
      <c r="F160" s="1"/>
      <c r="G160" s="1"/>
      <c r="H160" s="1"/>
    </row>
  </sheetData>
  <mergeCells count="5">
    <mergeCell ref="A1:H1"/>
    <mergeCell ref="A5:H5"/>
    <mergeCell ref="C147:D148"/>
    <mergeCell ref="E147:F148"/>
    <mergeCell ref="G147:H147"/>
  </mergeCells>
  <printOptions horizontalCentered="1" verticalCentered="1"/>
  <pageMargins left="0.25" right="0.25" top="0.25" bottom="0.25" header="0.5" footer="0.5"/>
  <pageSetup scale="63" orientation="portrait" horizontalDpi="1200" verticalDpi="1200" r:id="rId1"/>
  <headerFooter alignWithMargins="0"/>
  <rowBreaks count="2" manualBreakCount="2">
    <brk id="63" max="16383" man="1"/>
    <brk id="11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5"/>
  <dimension ref="A1:F44"/>
  <sheetViews>
    <sheetView zoomScaleNormal="100" workbookViewId="0">
      <selection activeCell="A5" sqref="A5"/>
    </sheetView>
  </sheetViews>
  <sheetFormatPr defaultColWidth="9.140625" defaultRowHeight="12.75" x14ac:dyDescent="0.2"/>
  <cols>
    <col min="1" max="1" width="28.5703125" style="152" customWidth="1"/>
    <col min="2" max="5" width="14.7109375" style="152" customWidth="1"/>
    <col min="6" max="6" width="17.5703125" style="152" customWidth="1"/>
    <col min="7" max="16384" width="9.140625" style="152"/>
  </cols>
  <sheetData>
    <row r="1" spans="1:6" ht="18" x14ac:dyDescent="0.25">
      <c r="A1" s="427" t="str">
        <f>'Audit Report-Pt.1'!A22</f>
        <v>LOCAL GOVERNMENT NAME:</v>
      </c>
      <c r="B1" s="428"/>
      <c r="C1" s="428"/>
      <c r="D1" s="428"/>
      <c r="E1" s="428"/>
      <c r="F1" s="429"/>
    </row>
    <row r="2" spans="1:6" ht="18" x14ac:dyDescent="0.25">
      <c r="A2" s="437" t="s">
        <v>240</v>
      </c>
      <c r="B2" s="431"/>
      <c r="C2" s="431"/>
      <c r="D2" s="431"/>
      <c r="E2" s="431"/>
      <c r="F2" s="432"/>
    </row>
    <row r="3" spans="1:6" ht="18" x14ac:dyDescent="0.25">
      <c r="A3" s="36" t="s">
        <v>257</v>
      </c>
      <c r="B3" s="153"/>
      <c r="C3" s="153"/>
      <c r="D3" s="153"/>
      <c r="E3" s="153"/>
      <c r="F3" s="154"/>
    </row>
    <row r="4" spans="1:6" ht="18.75" thickBot="1" x14ac:dyDescent="0.3">
      <c r="A4" s="155" t="str">
        <f>'Audit Report-Pt.1'!A25</f>
        <v>FISCAL YEAR ENDING JUNE 30, 2021</v>
      </c>
      <c r="B4" s="156"/>
      <c r="C4" s="156"/>
      <c r="D4" s="156"/>
      <c r="E4" s="156"/>
      <c r="F4" s="157"/>
    </row>
    <row r="5" spans="1:6" ht="18" x14ac:dyDescent="0.25">
      <c r="A5" s="36"/>
      <c r="B5" s="36"/>
      <c r="C5" s="153"/>
      <c r="D5" s="153"/>
      <c r="E5" s="153"/>
      <c r="F5" s="158"/>
    </row>
    <row r="6" spans="1:6" ht="13.5" thickBot="1" x14ac:dyDescent="0.25">
      <c r="A6" s="159"/>
      <c r="B6" s="27" t="s">
        <v>241</v>
      </c>
      <c r="C6" s="160"/>
      <c r="D6" s="160"/>
      <c r="E6" s="160"/>
      <c r="F6" s="161"/>
    </row>
    <row r="7" spans="1:6" ht="39.950000000000003" customHeight="1" thickBot="1" x14ac:dyDescent="0.25">
      <c r="A7" s="162" t="s">
        <v>147</v>
      </c>
      <c r="B7" s="163"/>
      <c r="C7" s="164"/>
      <c r="D7" s="164"/>
      <c r="E7" s="165"/>
      <c r="F7" s="132" t="s">
        <v>242</v>
      </c>
    </row>
    <row r="8" spans="1:6" x14ac:dyDescent="0.2">
      <c r="A8" s="166" t="s">
        <v>243</v>
      </c>
      <c r="B8" s="167"/>
      <c r="C8" s="168"/>
      <c r="D8" s="168"/>
      <c r="E8" s="169"/>
      <c r="F8" s="168">
        <f t="shared" ref="F8:F14" si="0">SUM(B8:E8)</f>
        <v>0</v>
      </c>
    </row>
    <row r="9" spans="1:6" ht="25.5" x14ac:dyDescent="0.2">
      <c r="A9" s="166" t="s">
        <v>244</v>
      </c>
      <c r="B9" s="167"/>
      <c r="C9" s="168"/>
      <c r="D9" s="168"/>
      <c r="E9" s="169"/>
      <c r="F9" s="168">
        <f t="shared" si="0"/>
        <v>0</v>
      </c>
    </row>
    <row r="10" spans="1:6" x14ac:dyDescent="0.2">
      <c r="A10" s="159" t="s">
        <v>245</v>
      </c>
      <c r="B10" s="167"/>
      <c r="C10" s="168"/>
      <c r="D10" s="168"/>
      <c r="E10" s="169"/>
      <c r="F10" s="168">
        <f t="shared" si="0"/>
        <v>0</v>
      </c>
    </row>
    <row r="11" spans="1:6" x14ac:dyDescent="0.2">
      <c r="A11" s="159" t="s">
        <v>246</v>
      </c>
      <c r="B11" s="167"/>
      <c r="C11" s="168"/>
      <c r="D11" s="168"/>
      <c r="E11" s="169"/>
      <c r="F11" s="168">
        <f t="shared" si="0"/>
        <v>0</v>
      </c>
    </row>
    <row r="12" spans="1:6" x14ac:dyDescent="0.2">
      <c r="A12" s="159"/>
      <c r="B12" s="167"/>
      <c r="C12" s="168"/>
      <c r="D12" s="168"/>
      <c r="E12" s="169"/>
      <c r="F12" s="168">
        <f t="shared" si="0"/>
        <v>0</v>
      </c>
    </row>
    <row r="13" spans="1:6" x14ac:dyDescent="0.2">
      <c r="A13" s="159"/>
      <c r="B13" s="167"/>
      <c r="C13" s="168"/>
      <c r="D13" s="168"/>
      <c r="E13" s="169"/>
      <c r="F13" s="168">
        <f t="shared" si="0"/>
        <v>0</v>
      </c>
    </row>
    <row r="14" spans="1:6" ht="13.5" thickBot="1" x14ac:dyDescent="0.25">
      <c r="A14" s="159"/>
      <c r="B14" s="170"/>
      <c r="C14" s="171"/>
      <c r="D14" s="171"/>
      <c r="E14" s="172"/>
      <c r="F14" s="171">
        <f t="shared" si="0"/>
        <v>0</v>
      </c>
    </row>
    <row r="15" spans="1:6" ht="13.5" thickBot="1" x14ac:dyDescent="0.25">
      <c r="A15" s="99" t="s">
        <v>247</v>
      </c>
      <c r="B15" s="170">
        <f>SUM(B9:B14)</f>
        <v>0</v>
      </c>
      <c r="C15" s="170">
        <f>SUM(C9:C14)</f>
        <v>0</v>
      </c>
      <c r="D15" s="170">
        <f>SUM(D9:D14)</f>
        <v>0</v>
      </c>
      <c r="E15" s="170">
        <f>SUM(E9:E14)</f>
        <v>0</v>
      </c>
      <c r="F15" s="173">
        <f>SUM(F9:F14)</f>
        <v>0</v>
      </c>
    </row>
    <row r="16" spans="1:6" ht="25.5" x14ac:dyDescent="0.2">
      <c r="A16" s="166" t="s">
        <v>248</v>
      </c>
      <c r="B16" s="167"/>
      <c r="C16" s="168"/>
      <c r="D16" s="168"/>
      <c r="E16" s="169"/>
      <c r="F16" s="168">
        <f t="shared" ref="F16:F21" si="1">SUM(B16:E16)</f>
        <v>0</v>
      </c>
    </row>
    <row r="17" spans="1:6" x14ac:dyDescent="0.2">
      <c r="A17" s="159" t="s">
        <v>246</v>
      </c>
      <c r="B17" s="167"/>
      <c r="C17" s="168"/>
      <c r="D17" s="168"/>
      <c r="E17" s="169"/>
      <c r="F17" s="168">
        <f t="shared" si="1"/>
        <v>0</v>
      </c>
    </row>
    <row r="18" spans="1:6" x14ac:dyDescent="0.2">
      <c r="A18" s="159"/>
      <c r="B18" s="167"/>
      <c r="C18" s="168"/>
      <c r="D18" s="168"/>
      <c r="E18" s="169"/>
      <c r="F18" s="168">
        <f t="shared" si="1"/>
        <v>0</v>
      </c>
    </row>
    <row r="19" spans="1:6" x14ac:dyDescent="0.2">
      <c r="A19" s="159"/>
      <c r="B19" s="167"/>
      <c r="C19" s="168"/>
      <c r="D19" s="168"/>
      <c r="E19" s="169"/>
      <c r="F19" s="168">
        <f t="shared" si="1"/>
        <v>0</v>
      </c>
    </row>
    <row r="20" spans="1:6" x14ac:dyDescent="0.2">
      <c r="A20" s="159"/>
      <c r="B20" s="167"/>
      <c r="C20" s="168"/>
      <c r="D20" s="168"/>
      <c r="E20" s="169"/>
      <c r="F20" s="168">
        <f t="shared" si="1"/>
        <v>0</v>
      </c>
    </row>
    <row r="21" spans="1:6" ht="13.5" thickBot="1" x14ac:dyDescent="0.25">
      <c r="A21" s="159"/>
      <c r="B21" s="170"/>
      <c r="C21" s="171"/>
      <c r="D21" s="171"/>
      <c r="E21" s="172"/>
      <c r="F21" s="171">
        <f t="shared" si="1"/>
        <v>0</v>
      </c>
    </row>
    <row r="22" spans="1:6" ht="13.5" thickBot="1" x14ac:dyDescent="0.25">
      <c r="A22" s="99" t="s">
        <v>249</v>
      </c>
      <c r="B22" s="174">
        <f>SUM(B16:B21)</f>
        <v>0</v>
      </c>
      <c r="C22" s="174">
        <f>SUM(C16:C21)</f>
        <v>0</v>
      </c>
      <c r="D22" s="174">
        <f>SUM(D16:D21)</f>
        <v>0</v>
      </c>
      <c r="E22" s="174">
        <f>SUM(E16:E21)</f>
        <v>0</v>
      </c>
      <c r="F22" s="173">
        <f>SUM(F16:F21)</f>
        <v>0</v>
      </c>
    </row>
    <row r="23" spans="1:6" ht="26.25" thickBot="1" x14ac:dyDescent="0.25">
      <c r="A23" s="166" t="s">
        <v>250</v>
      </c>
      <c r="B23" s="174">
        <f>+B8+B15-B22</f>
        <v>0</v>
      </c>
      <c r="C23" s="174">
        <f>+C8+C15-C22</f>
        <v>0</v>
      </c>
      <c r="D23" s="174">
        <f>+D8+D15-D22</f>
        <v>0</v>
      </c>
      <c r="E23" s="174">
        <f>+E8+E15-E22</f>
        <v>0</v>
      </c>
      <c r="F23" s="173">
        <f>+F8+F15-F22</f>
        <v>0</v>
      </c>
    </row>
    <row r="24" spans="1:6" ht="25.5" x14ac:dyDescent="0.2">
      <c r="A24" s="166" t="s">
        <v>251</v>
      </c>
      <c r="B24" s="167"/>
      <c r="C24" s="168"/>
      <c r="D24" s="168"/>
      <c r="E24" s="169"/>
      <c r="F24" s="168">
        <f t="shared" ref="F24:F30" si="2">SUM(B24:E24)</f>
        <v>0</v>
      </c>
    </row>
    <row r="25" spans="1:6" x14ac:dyDescent="0.2">
      <c r="A25" s="159"/>
      <c r="B25" s="167"/>
      <c r="C25" s="168"/>
      <c r="D25" s="168"/>
      <c r="E25" s="169"/>
      <c r="F25" s="168">
        <f t="shared" si="2"/>
        <v>0</v>
      </c>
    </row>
    <row r="26" spans="1:6" x14ac:dyDescent="0.2">
      <c r="A26" s="159"/>
      <c r="B26" s="167"/>
      <c r="C26" s="168"/>
      <c r="D26" s="168"/>
      <c r="E26" s="169"/>
      <c r="F26" s="168">
        <f t="shared" si="2"/>
        <v>0</v>
      </c>
    </row>
    <row r="27" spans="1:6" x14ac:dyDescent="0.2">
      <c r="A27" s="159"/>
      <c r="B27" s="167"/>
      <c r="C27" s="168"/>
      <c r="D27" s="168"/>
      <c r="E27" s="169"/>
      <c r="F27" s="168">
        <f t="shared" si="2"/>
        <v>0</v>
      </c>
    </row>
    <row r="28" spans="1:6" x14ac:dyDescent="0.2">
      <c r="A28" s="159"/>
      <c r="B28" s="167"/>
      <c r="C28" s="168"/>
      <c r="D28" s="168"/>
      <c r="E28" s="169"/>
      <c r="F28" s="168">
        <f t="shared" si="2"/>
        <v>0</v>
      </c>
    </row>
    <row r="29" spans="1:6" x14ac:dyDescent="0.2">
      <c r="A29" s="159"/>
      <c r="B29" s="167"/>
      <c r="C29" s="168"/>
      <c r="D29" s="168"/>
      <c r="E29" s="169"/>
      <c r="F29" s="168">
        <f t="shared" si="2"/>
        <v>0</v>
      </c>
    </row>
    <row r="30" spans="1:6" ht="13.5" thickBot="1" x14ac:dyDescent="0.25">
      <c r="A30" s="159"/>
      <c r="B30" s="170"/>
      <c r="C30" s="171"/>
      <c r="D30" s="171"/>
      <c r="E30" s="172"/>
      <c r="F30" s="171">
        <f t="shared" si="2"/>
        <v>0</v>
      </c>
    </row>
    <row r="31" spans="1:6" ht="13.5" thickBot="1" x14ac:dyDescent="0.25">
      <c r="A31" s="99" t="s">
        <v>247</v>
      </c>
      <c r="B31" s="174">
        <f>SUM(B24:B30)</f>
        <v>0</v>
      </c>
      <c r="C31" s="174">
        <f>SUM(C24:C30)</f>
        <v>0</v>
      </c>
      <c r="D31" s="174">
        <f>SUM(D24:D30)</f>
        <v>0</v>
      </c>
      <c r="E31" s="174">
        <f>SUM(E24:E30)</f>
        <v>0</v>
      </c>
      <c r="F31" s="173">
        <f>SUM(F24:F30)</f>
        <v>0</v>
      </c>
    </row>
    <row r="32" spans="1:6" ht="26.25" thickBot="1" x14ac:dyDescent="0.25">
      <c r="A32" s="166" t="s">
        <v>252</v>
      </c>
      <c r="B32" s="174">
        <f>+B23+B31</f>
        <v>0</v>
      </c>
      <c r="C32" s="174">
        <f>+C23+C31</f>
        <v>0</v>
      </c>
      <c r="D32" s="174">
        <f>+D23+D31</f>
        <v>0</v>
      </c>
      <c r="E32" s="174">
        <f>+E23+E31</f>
        <v>0</v>
      </c>
      <c r="F32" s="173">
        <f>+F23+F31</f>
        <v>0</v>
      </c>
    </row>
    <row r="33" spans="1:6" ht="25.5" x14ac:dyDescent="0.2">
      <c r="A33" s="166" t="s">
        <v>253</v>
      </c>
      <c r="B33" s="167"/>
      <c r="C33" s="168"/>
      <c r="D33" s="168"/>
      <c r="E33" s="169"/>
      <c r="F33" s="168">
        <f t="shared" ref="F33:F40" si="3">SUM(B33:E33)</f>
        <v>0</v>
      </c>
    </row>
    <row r="34" spans="1:6" x14ac:dyDescent="0.2">
      <c r="A34" s="159"/>
      <c r="B34" s="167"/>
      <c r="C34" s="168"/>
      <c r="D34" s="168"/>
      <c r="E34" s="169"/>
      <c r="F34" s="168">
        <f t="shared" si="3"/>
        <v>0</v>
      </c>
    </row>
    <row r="35" spans="1:6" x14ac:dyDescent="0.2">
      <c r="A35" s="159"/>
      <c r="B35" s="167"/>
      <c r="C35" s="168"/>
      <c r="D35" s="168"/>
      <c r="E35" s="169"/>
      <c r="F35" s="168">
        <f t="shared" si="3"/>
        <v>0</v>
      </c>
    </row>
    <row r="36" spans="1:6" x14ac:dyDescent="0.2">
      <c r="A36" s="159"/>
      <c r="B36" s="167"/>
      <c r="C36" s="168"/>
      <c r="D36" s="168"/>
      <c r="E36" s="169"/>
      <c r="F36" s="168">
        <f t="shared" si="3"/>
        <v>0</v>
      </c>
    </row>
    <row r="37" spans="1:6" x14ac:dyDescent="0.2">
      <c r="A37" s="159"/>
      <c r="B37" s="167"/>
      <c r="C37" s="168"/>
      <c r="D37" s="168"/>
      <c r="E37" s="169"/>
      <c r="F37" s="168">
        <f t="shared" si="3"/>
        <v>0</v>
      </c>
    </row>
    <row r="38" spans="1:6" x14ac:dyDescent="0.2">
      <c r="A38" s="159"/>
      <c r="B38" s="167"/>
      <c r="C38" s="168"/>
      <c r="D38" s="168"/>
      <c r="E38" s="169"/>
      <c r="F38" s="168">
        <f t="shared" si="3"/>
        <v>0</v>
      </c>
    </row>
    <row r="39" spans="1:6" x14ac:dyDescent="0.2">
      <c r="A39" s="159"/>
      <c r="B39" s="167"/>
      <c r="C39" s="168"/>
      <c r="D39" s="168"/>
      <c r="E39" s="169"/>
      <c r="F39" s="168">
        <f t="shared" si="3"/>
        <v>0</v>
      </c>
    </row>
    <row r="40" spans="1:6" ht="13.5" thickBot="1" x14ac:dyDescent="0.25">
      <c r="A40" s="159"/>
      <c r="B40" s="170"/>
      <c r="C40" s="171"/>
      <c r="D40" s="171"/>
      <c r="E40" s="172"/>
      <c r="F40" s="171">
        <f t="shared" si="3"/>
        <v>0</v>
      </c>
    </row>
    <row r="41" spans="1:6" ht="13.5" thickBot="1" x14ac:dyDescent="0.25">
      <c r="A41" s="99" t="s">
        <v>247</v>
      </c>
      <c r="B41" s="170">
        <f>SUM(B33:B40)</f>
        <v>0</v>
      </c>
      <c r="C41" s="170">
        <f>SUM(C33:C40)</f>
        <v>0</v>
      </c>
      <c r="D41" s="170">
        <f>SUM(D33:D40)</f>
        <v>0</v>
      </c>
      <c r="E41" s="170">
        <f>SUM(E33:E40)</f>
        <v>0</v>
      </c>
      <c r="F41" s="173">
        <f>SUM(F33:F40)</f>
        <v>0</v>
      </c>
    </row>
    <row r="42" spans="1:6" ht="26.25" thickBot="1" x14ac:dyDescent="0.25">
      <c r="A42" s="175" t="s">
        <v>254</v>
      </c>
      <c r="B42" s="170">
        <f>+B32+B41</f>
        <v>0</v>
      </c>
      <c r="C42" s="170">
        <f>+C32+C41</f>
        <v>0</v>
      </c>
      <c r="D42" s="170">
        <f>+D32+D41</f>
        <v>0</v>
      </c>
      <c r="E42" s="170">
        <f>+E32+E41</f>
        <v>0</v>
      </c>
      <c r="F42" s="173">
        <f>+F32+F41</f>
        <v>0</v>
      </c>
    </row>
    <row r="44" spans="1:6" ht="15.75" x14ac:dyDescent="0.25">
      <c r="A44" s="21"/>
      <c r="B44" s="176"/>
      <c r="C44" s="176"/>
      <c r="D44" s="176"/>
      <c r="E44" s="176"/>
      <c r="F44" s="176"/>
    </row>
  </sheetData>
  <mergeCells count="2">
    <mergeCell ref="A1:F1"/>
    <mergeCell ref="A2:F2"/>
  </mergeCells>
  <printOptions horizontalCentered="1"/>
  <pageMargins left="0.5" right="0.5" top="0.5" bottom="0.5" header="0.5" footer="0.5"/>
  <pageSetup scale="88" orientation="portrait" horizontalDpi="4294967293" verticalDpi="36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7"/>
  <dimension ref="A1:K52"/>
  <sheetViews>
    <sheetView workbookViewId="0">
      <selection activeCell="A3" sqref="A3"/>
    </sheetView>
  </sheetViews>
  <sheetFormatPr defaultRowHeight="12.75" x14ac:dyDescent="0.2"/>
  <cols>
    <col min="1" max="2" width="15.7109375" customWidth="1"/>
    <col min="4" max="4" width="12.28515625" customWidth="1"/>
  </cols>
  <sheetData>
    <row r="1" spans="1:11" ht="18" x14ac:dyDescent="0.25">
      <c r="A1" s="425" t="str">
        <f>'Audit Report-Pt.1'!A22</f>
        <v>LOCAL GOVERNMENT NAME:</v>
      </c>
      <c r="B1" s="425"/>
      <c r="C1" s="425"/>
      <c r="D1" s="425"/>
      <c r="E1" s="425"/>
      <c r="F1" s="425"/>
      <c r="G1" s="425"/>
      <c r="H1" s="425"/>
      <c r="I1" s="425"/>
      <c r="J1" s="425"/>
      <c r="K1" s="425"/>
    </row>
    <row r="2" spans="1:11" ht="18" x14ac:dyDescent="0.25">
      <c r="A2" s="426" t="str">
        <f>'Audit Report-Pt.1'!A25</f>
        <v>FISCAL YEAR ENDING JUNE 30, 2021</v>
      </c>
      <c r="B2" s="425"/>
      <c r="C2" s="425"/>
      <c r="D2" s="425"/>
      <c r="E2" s="425"/>
      <c r="F2" s="425"/>
      <c r="G2" s="425"/>
      <c r="H2" s="425"/>
      <c r="I2" s="425"/>
      <c r="J2" s="425"/>
      <c r="K2" s="425"/>
    </row>
    <row r="3" spans="1:11" ht="13.5" thickBot="1" x14ac:dyDescent="0.25"/>
    <row r="4" spans="1:11" ht="18" x14ac:dyDescent="0.25">
      <c r="A4" s="462" t="s">
        <v>258</v>
      </c>
      <c r="B4" s="463"/>
      <c r="C4" s="463"/>
      <c r="D4" s="463"/>
      <c r="E4" s="463"/>
      <c r="F4" s="463"/>
      <c r="G4" s="463"/>
      <c r="H4" s="463"/>
      <c r="I4" s="463"/>
      <c r="J4" s="463"/>
      <c r="K4" s="464"/>
    </row>
    <row r="5" spans="1:11" ht="13.5" thickBot="1" x14ac:dyDescent="0.25">
      <c r="A5" s="27" t="s">
        <v>54</v>
      </c>
      <c r="B5" s="28"/>
      <c r="C5" s="28"/>
      <c r="D5" s="29"/>
      <c r="E5" s="29"/>
      <c r="F5" s="29"/>
      <c r="G5" s="29"/>
      <c r="H5" s="29"/>
      <c r="I5" s="29"/>
      <c r="J5" s="29"/>
      <c r="K5" s="18"/>
    </row>
    <row r="6" spans="1:11" ht="20.100000000000001" customHeight="1" x14ac:dyDescent="0.2">
      <c r="A6" s="10" t="s">
        <v>123</v>
      </c>
      <c r="B6" s="6"/>
      <c r="C6" s="6"/>
      <c r="D6" s="30"/>
      <c r="E6" s="6"/>
      <c r="F6" s="6"/>
      <c r="G6" s="6"/>
      <c r="H6" s="6"/>
      <c r="I6" s="6"/>
      <c r="J6" s="6"/>
      <c r="K6" s="31"/>
    </row>
    <row r="7" spans="1:11" ht="20.100000000000001" customHeight="1" x14ac:dyDescent="0.2">
      <c r="A7" s="14" t="s">
        <v>55</v>
      </c>
      <c r="B7" s="7"/>
      <c r="C7" s="7"/>
      <c r="D7" s="32"/>
      <c r="E7" s="7"/>
      <c r="F7" s="7"/>
      <c r="G7" s="7"/>
      <c r="H7" s="7"/>
      <c r="I7" s="7"/>
      <c r="J7" s="7"/>
      <c r="K7" s="13"/>
    </row>
    <row r="8" spans="1:11" ht="20.100000000000001" customHeight="1" x14ac:dyDescent="0.2">
      <c r="A8" s="14" t="s">
        <v>56</v>
      </c>
      <c r="B8" s="7"/>
      <c r="C8" s="7"/>
      <c r="D8" s="32"/>
      <c r="E8" s="7"/>
      <c r="F8" s="7"/>
      <c r="G8" s="7"/>
      <c r="H8" s="7"/>
      <c r="I8" s="7"/>
      <c r="J8" s="7"/>
      <c r="K8" s="13"/>
    </row>
    <row r="9" spans="1:11" ht="20.100000000000001" customHeight="1" x14ac:dyDescent="0.2">
      <c r="A9" s="14" t="s">
        <v>57</v>
      </c>
      <c r="B9" s="7"/>
      <c r="C9" s="7"/>
      <c r="D9" s="32"/>
      <c r="E9" s="7"/>
      <c r="F9" s="7"/>
      <c r="G9" s="7"/>
      <c r="H9" s="7"/>
      <c r="I9" s="7"/>
      <c r="J9" s="7"/>
      <c r="K9" s="13"/>
    </row>
    <row r="10" spans="1:11" ht="20.100000000000001" customHeight="1" x14ac:dyDescent="0.2">
      <c r="A10" s="14" t="s">
        <v>58</v>
      </c>
      <c r="B10" s="7"/>
      <c r="C10" s="7"/>
      <c r="D10" s="32"/>
      <c r="E10" s="7"/>
      <c r="F10" s="7"/>
      <c r="G10" s="7"/>
      <c r="H10" s="7"/>
      <c r="I10" s="7"/>
      <c r="J10" s="7"/>
      <c r="K10" s="13"/>
    </row>
    <row r="11" spans="1:11" ht="20.100000000000001" customHeight="1" x14ac:dyDescent="0.2">
      <c r="A11" s="14" t="s">
        <v>59</v>
      </c>
      <c r="B11" s="7"/>
      <c r="C11" s="7"/>
      <c r="D11" s="32"/>
      <c r="E11" s="7"/>
      <c r="F11" s="7"/>
      <c r="G11" s="7"/>
      <c r="H11" s="7"/>
      <c r="I11" s="7"/>
      <c r="J11" s="7"/>
      <c r="K11" s="13"/>
    </row>
    <row r="12" spans="1:11" ht="20.100000000000001" customHeight="1" x14ac:dyDescent="0.2">
      <c r="A12" s="14" t="s">
        <v>60</v>
      </c>
      <c r="B12" s="7"/>
      <c r="C12" s="7"/>
      <c r="D12" s="32"/>
      <c r="E12" s="7"/>
      <c r="F12" s="7"/>
      <c r="G12" s="7"/>
      <c r="H12" s="7"/>
      <c r="I12" s="7"/>
      <c r="J12" s="7"/>
      <c r="K12" s="13"/>
    </row>
    <row r="13" spans="1:11" ht="20.100000000000001" customHeight="1" x14ac:dyDescent="0.2">
      <c r="A13" s="14" t="s">
        <v>61</v>
      </c>
      <c r="B13" s="7"/>
      <c r="C13" s="7"/>
      <c r="D13" s="33"/>
      <c r="E13" s="34"/>
      <c r="F13" s="34"/>
      <c r="G13" s="34"/>
      <c r="H13" s="34"/>
      <c r="I13" s="34"/>
      <c r="J13" s="34"/>
      <c r="K13" s="35"/>
    </row>
    <row r="14" spans="1:11" ht="20.100000000000001" customHeight="1" x14ac:dyDescent="0.2">
      <c r="A14" s="14" t="s">
        <v>62</v>
      </c>
      <c r="B14" s="7"/>
      <c r="C14" s="7"/>
      <c r="D14" s="32"/>
      <c r="E14" s="7"/>
      <c r="F14" s="7"/>
      <c r="G14" s="7"/>
      <c r="H14" s="7"/>
      <c r="I14" s="7"/>
      <c r="J14" s="7"/>
      <c r="K14" s="13"/>
    </row>
    <row r="15" spans="1:11" ht="20.100000000000001" customHeight="1" x14ac:dyDescent="0.2">
      <c r="A15" s="14" t="s">
        <v>63</v>
      </c>
      <c r="B15" s="7"/>
      <c r="C15" s="7"/>
      <c r="D15" s="32"/>
      <c r="E15" s="7"/>
      <c r="F15" s="7"/>
      <c r="G15" s="7"/>
      <c r="H15" s="7"/>
      <c r="I15" s="7"/>
      <c r="J15" s="7"/>
      <c r="K15" s="13"/>
    </row>
    <row r="16" spans="1:11" ht="20.100000000000001" customHeight="1" x14ac:dyDescent="0.2">
      <c r="A16" s="14" t="s">
        <v>64</v>
      </c>
      <c r="B16" s="7"/>
      <c r="C16" s="7"/>
      <c r="D16" s="32"/>
      <c r="E16" s="7"/>
      <c r="F16" s="7"/>
      <c r="G16" s="7"/>
      <c r="H16" s="7"/>
      <c r="I16" s="7"/>
      <c r="J16" s="7"/>
      <c r="K16" s="13"/>
    </row>
    <row r="17" spans="1:11" ht="20.100000000000001" customHeight="1" x14ac:dyDescent="0.2">
      <c r="A17" s="14" t="s">
        <v>65</v>
      </c>
      <c r="B17" s="7"/>
      <c r="C17" s="7"/>
      <c r="D17" s="14"/>
      <c r="E17" s="7"/>
      <c r="F17" s="7"/>
      <c r="G17" s="7"/>
      <c r="H17" s="7"/>
      <c r="I17" s="7"/>
      <c r="J17" s="7"/>
      <c r="K17" s="13"/>
    </row>
    <row r="18" spans="1:11" ht="20.100000000000001" customHeight="1" x14ac:dyDescent="0.2">
      <c r="A18" s="14" t="s">
        <v>66</v>
      </c>
      <c r="B18" s="7"/>
      <c r="C18" s="7"/>
      <c r="D18" s="14"/>
      <c r="E18" s="7"/>
      <c r="F18" s="7"/>
      <c r="G18" s="7"/>
      <c r="H18" s="7"/>
      <c r="I18" s="7"/>
      <c r="J18" s="7"/>
      <c r="K18" s="13"/>
    </row>
    <row r="19" spans="1:11" ht="20.100000000000001" customHeight="1" x14ac:dyDescent="0.2">
      <c r="A19" s="14" t="s">
        <v>67</v>
      </c>
      <c r="B19" s="7"/>
      <c r="C19" s="7"/>
      <c r="D19" s="14"/>
      <c r="E19" s="7"/>
      <c r="F19" s="7"/>
      <c r="G19" s="7"/>
      <c r="H19" s="7"/>
      <c r="I19" s="7"/>
      <c r="J19" s="7"/>
      <c r="K19" s="13"/>
    </row>
    <row r="20" spans="1:11" ht="20.100000000000001" customHeight="1" thickBot="1" x14ac:dyDescent="0.25">
      <c r="A20" s="11" t="s">
        <v>68</v>
      </c>
      <c r="B20" s="8"/>
      <c r="C20" s="8"/>
      <c r="D20" s="458"/>
      <c r="E20" s="459"/>
      <c r="F20" s="459"/>
      <c r="G20" s="459"/>
      <c r="H20" s="459"/>
      <c r="I20" s="459"/>
      <c r="J20" s="459"/>
      <c r="K20" s="460"/>
    </row>
    <row r="21" spans="1:11" ht="18" x14ac:dyDescent="0.25">
      <c r="A21" s="36" t="s">
        <v>69</v>
      </c>
      <c r="B21" s="29"/>
      <c r="C21" s="29"/>
      <c r="D21" s="29"/>
      <c r="E21" s="29"/>
      <c r="F21" s="29"/>
      <c r="G21" s="29"/>
      <c r="H21" s="29"/>
      <c r="I21" s="29"/>
      <c r="J21" s="29"/>
      <c r="K21" s="18"/>
    </row>
    <row r="22" spans="1:11" ht="13.5" thickBot="1" x14ac:dyDescent="0.25">
      <c r="A22" s="27" t="s">
        <v>70</v>
      </c>
      <c r="B22" s="28"/>
      <c r="C22" s="28"/>
      <c r="D22" s="28"/>
      <c r="E22" s="28"/>
      <c r="F22" s="28"/>
      <c r="G22" s="28"/>
      <c r="H22" s="28"/>
      <c r="I22" s="28"/>
      <c r="J22" s="28"/>
      <c r="K22" s="37"/>
    </row>
    <row r="23" spans="1:11" x14ac:dyDescent="0.2">
      <c r="A23" s="38"/>
      <c r="B23" s="29"/>
      <c r="C23" s="29"/>
      <c r="D23" s="29"/>
      <c r="E23" s="29"/>
      <c r="F23" s="29"/>
      <c r="G23" s="29"/>
      <c r="H23" s="39"/>
      <c r="I23" s="40"/>
      <c r="J23" s="40"/>
      <c r="K23" s="41"/>
    </row>
    <row r="24" spans="1:11" ht="13.5" thickBot="1" x14ac:dyDescent="0.25">
      <c r="A24" s="26" t="s">
        <v>71</v>
      </c>
      <c r="B24" s="461" t="s">
        <v>72</v>
      </c>
      <c r="C24" s="461"/>
      <c r="D24" s="461"/>
      <c r="E24" s="461"/>
      <c r="F24" s="461"/>
      <c r="G24" s="436"/>
      <c r="H24" s="435" t="s">
        <v>73</v>
      </c>
      <c r="I24" s="461"/>
      <c r="J24" s="461"/>
      <c r="K24" s="436"/>
    </row>
    <row r="25" spans="1:11" ht="15.95" customHeight="1" x14ac:dyDescent="0.2">
      <c r="A25" s="42"/>
      <c r="B25" s="453"/>
      <c r="C25" s="453"/>
      <c r="D25" s="453"/>
      <c r="E25" s="453"/>
      <c r="F25" s="453"/>
      <c r="G25" s="454"/>
      <c r="H25" s="455"/>
      <c r="I25" s="456"/>
      <c r="J25" s="456"/>
      <c r="K25" s="457"/>
    </row>
    <row r="26" spans="1:11" ht="15.95" customHeight="1" x14ac:dyDescent="0.2">
      <c r="A26" s="43"/>
      <c r="B26" s="438"/>
      <c r="C26" s="438"/>
      <c r="D26" s="438"/>
      <c r="E26" s="438"/>
      <c r="F26" s="438"/>
      <c r="G26" s="439"/>
      <c r="H26" s="440"/>
      <c r="I26" s="441"/>
      <c r="J26" s="441"/>
      <c r="K26" s="442"/>
    </row>
    <row r="27" spans="1:11" ht="15.95" customHeight="1" x14ac:dyDescent="0.2">
      <c r="A27" s="43"/>
      <c r="B27" s="438"/>
      <c r="C27" s="438"/>
      <c r="D27" s="438"/>
      <c r="E27" s="438"/>
      <c r="F27" s="438"/>
      <c r="G27" s="439"/>
      <c r="H27" s="440"/>
      <c r="I27" s="441"/>
      <c r="J27" s="441"/>
      <c r="K27" s="442"/>
    </row>
    <row r="28" spans="1:11" ht="15.95" customHeight="1" x14ac:dyDescent="0.2">
      <c r="A28" s="43"/>
      <c r="B28" s="438"/>
      <c r="C28" s="438"/>
      <c r="D28" s="438"/>
      <c r="E28" s="438"/>
      <c r="F28" s="438"/>
      <c r="G28" s="439"/>
      <c r="H28" s="440"/>
      <c r="I28" s="441"/>
      <c r="J28" s="441"/>
      <c r="K28" s="442"/>
    </row>
    <row r="29" spans="1:11" ht="15.95" customHeight="1" x14ac:dyDescent="0.2">
      <c r="A29" s="43"/>
      <c r="B29" s="438"/>
      <c r="C29" s="438"/>
      <c r="D29" s="438"/>
      <c r="E29" s="438"/>
      <c r="F29" s="438"/>
      <c r="G29" s="439"/>
      <c r="H29" s="440"/>
      <c r="I29" s="441"/>
      <c r="J29" s="441"/>
      <c r="K29" s="442"/>
    </row>
    <row r="30" spans="1:11" ht="15.95" customHeight="1" x14ac:dyDescent="0.2">
      <c r="A30" s="43"/>
      <c r="B30" s="438"/>
      <c r="C30" s="438"/>
      <c r="D30" s="438"/>
      <c r="E30" s="438"/>
      <c r="F30" s="438"/>
      <c r="G30" s="439"/>
      <c r="H30" s="440"/>
      <c r="I30" s="441"/>
      <c r="J30" s="441"/>
      <c r="K30" s="442"/>
    </row>
    <row r="31" spans="1:11" ht="15.95" customHeight="1" x14ac:dyDescent="0.2">
      <c r="A31" s="43"/>
      <c r="B31" s="438"/>
      <c r="C31" s="438"/>
      <c r="D31" s="438"/>
      <c r="E31" s="438"/>
      <c r="F31" s="438"/>
      <c r="G31" s="439"/>
      <c r="H31" s="440"/>
      <c r="I31" s="441"/>
      <c r="J31" s="441"/>
      <c r="K31" s="442"/>
    </row>
    <row r="32" spans="1:11" ht="15.95" customHeight="1" x14ac:dyDescent="0.2">
      <c r="A32" s="43"/>
      <c r="B32" s="438"/>
      <c r="C32" s="438"/>
      <c r="D32" s="438"/>
      <c r="E32" s="438"/>
      <c r="F32" s="438"/>
      <c r="G32" s="439"/>
      <c r="H32" s="440"/>
      <c r="I32" s="441"/>
      <c r="J32" s="441"/>
      <c r="K32" s="442"/>
    </row>
    <row r="33" spans="1:11" ht="15.95" customHeight="1" x14ac:dyDescent="0.2">
      <c r="A33" s="43"/>
      <c r="B33" s="438"/>
      <c r="C33" s="438"/>
      <c r="D33" s="438"/>
      <c r="E33" s="438"/>
      <c r="F33" s="438"/>
      <c r="G33" s="439"/>
      <c r="H33" s="440"/>
      <c r="I33" s="441"/>
      <c r="J33" s="441"/>
      <c r="K33" s="442"/>
    </row>
    <row r="34" spans="1:11" ht="15.95" customHeight="1" x14ac:dyDescent="0.2">
      <c r="A34" s="43"/>
      <c r="B34" s="438"/>
      <c r="C34" s="438"/>
      <c r="D34" s="438"/>
      <c r="E34" s="438"/>
      <c r="F34" s="438"/>
      <c r="G34" s="439"/>
      <c r="H34" s="440"/>
      <c r="I34" s="441"/>
      <c r="J34" s="441"/>
      <c r="K34" s="442"/>
    </row>
    <row r="35" spans="1:11" ht="15.95" customHeight="1" x14ac:dyDescent="0.2">
      <c r="A35" s="43"/>
      <c r="B35" s="438"/>
      <c r="C35" s="438"/>
      <c r="D35" s="438"/>
      <c r="E35" s="438"/>
      <c r="F35" s="438"/>
      <c r="G35" s="439"/>
      <c r="H35" s="440"/>
      <c r="I35" s="441"/>
      <c r="J35" s="441"/>
      <c r="K35" s="442"/>
    </row>
    <row r="36" spans="1:11" ht="15.95" customHeight="1" x14ac:dyDescent="0.2">
      <c r="A36" s="43"/>
      <c r="B36" s="438"/>
      <c r="C36" s="438"/>
      <c r="D36" s="438"/>
      <c r="E36" s="438"/>
      <c r="F36" s="438"/>
      <c r="G36" s="439"/>
      <c r="H36" s="440"/>
      <c r="I36" s="441"/>
      <c r="J36" s="441"/>
      <c r="K36" s="442"/>
    </row>
    <row r="37" spans="1:11" ht="15.95" customHeight="1" x14ac:dyDescent="0.2">
      <c r="A37" s="43"/>
      <c r="B37" s="438"/>
      <c r="C37" s="438"/>
      <c r="D37" s="438"/>
      <c r="E37" s="438"/>
      <c r="F37" s="438"/>
      <c r="G37" s="439"/>
      <c r="H37" s="440"/>
      <c r="I37" s="441"/>
      <c r="J37" s="441"/>
      <c r="K37" s="442"/>
    </row>
    <row r="38" spans="1:11" ht="15.95" customHeight="1" x14ac:dyDescent="0.2">
      <c r="A38" s="43"/>
      <c r="B38" s="438"/>
      <c r="C38" s="438"/>
      <c r="D38" s="438"/>
      <c r="E38" s="438"/>
      <c r="F38" s="438"/>
      <c r="G38" s="439"/>
      <c r="H38" s="440"/>
      <c r="I38" s="441"/>
      <c r="J38" s="441"/>
      <c r="K38" s="442"/>
    </row>
    <row r="39" spans="1:11" ht="15.95" customHeight="1" x14ac:dyDescent="0.2">
      <c r="A39" s="43"/>
      <c r="B39" s="438"/>
      <c r="C39" s="438"/>
      <c r="D39" s="438"/>
      <c r="E39" s="438"/>
      <c r="F39" s="438"/>
      <c r="G39" s="439"/>
      <c r="H39" s="440"/>
      <c r="I39" s="441"/>
      <c r="J39" s="441"/>
      <c r="K39" s="442"/>
    </row>
    <row r="40" spans="1:11" ht="15.95" customHeight="1" x14ac:dyDescent="0.2">
      <c r="A40" s="43"/>
      <c r="B40" s="438"/>
      <c r="C40" s="438"/>
      <c r="D40" s="438"/>
      <c r="E40" s="438"/>
      <c r="F40" s="438"/>
      <c r="G40" s="439"/>
      <c r="H40" s="440"/>
      <c r="I40" s="441"/>
      <c r="J40" s="441"/>
      <c r="K40" s="442"/>
    </row>
    <row r="41" spans="1:11" ht="15.95" customHeight="1" x14ac:dyDescent="0.2">
      <c r="A41" s="43"/>
      <c r="B41" s="438"/>
      <c r="C41" s="438"/>
      <c r="D41" s="438"/>
      <c r="E41" s="438"/>
      <c r="F41" s="438"/>
      <c r="G41" s="439"/>
      <c r="H41" s="440"/>
      <c r="I41" s="441"/>
      <c r="J41" s="441"/>
      <c r="K41" s="442"/>
    </row>
    <row r="42" spans="1:11" ht="15.95" customHeight="1" x14ac:dyDescent="0.2">
      <c r="A42" s="43"/>
      <c r="B42" s="438"/>
      <c r="C42" s="438"/>
      <c r="D42" s="438"/>
      <c r="E42" s="438"/>
      <c r="F42" s="438"/>
      <c r="G42" s="439"/>
      <c r="H42" s="440"/>
      <c r="I42" s="441"/>
      <c r="J42" s="441"/>
      <c r="K42" s="442"/>
    </row>
    <row r="43" spans="1:11" ht="15.95" customHeight="1" x14ac:dyDescent="0.2">
      <c r="A43" s="43"/>
      <c r="B43" s="438"/>
      <c r="C43" s="438"/>
      <c r="D43" s="438"/>
      <c r="E43" s="438"/>
      <c r="F43" s="438"/>
      <c r="G43" s="439"/>
      <c r="H43" s="440"/>
      <c r="I43" s="441"/>
      <c r="J43" s="441"/>
      <c r="K43" s="442"/>
    </row>
    <row r="44" spans="1:11" ht="15.95" customHeight="1" x14ac:dyDescent="0.2">
      <c r="A44" s="43"/>
      <c r="B44" s="438"/>
      <c r="C44" s="438"/>
      <c r="D44" s="438"/>
      <c r="E44" s="438"/>
      <c r="F44" s="438"/>
      <c r="G44" s="439"/>
      <c r="H44" s="440"/>
      <c r="I44" s="441"/>
      <c r="J44" s="441"/>
      <c r="K44" s="442"/>
    </row>
    <row r="45" spans="1:11" ht="15.95" customHeight="1" thickBot="1" x14ac:dyDescent="0.25">
      <c r="A45" s="44"/>
      <c r="B45" s="443"/>
      <c r="C45" s="443"/>
      <c r="D45" s="443"/>
      <c r="E45" s="443"/>
      <c r="F45" s="443"/>
      <c r="G45" s="444"/>
      <c r="H45" s="445"/>
      <c r="I45" s="446"/>
      <c r="J45" s="446"/>
      <c r="K45" s="447"/>
    </row>
    <row r="46" spans="1:11" ht="15.95" customHeight="1" x14ac:dyDescent="0.2">
      <c r="A46" s="45"/>
      <c r="B46" s="46"/>
      <c r="C46" s="46"/>
      <c r="D46" s="46"/>
      <c r="E46" s="46"/>
      <c r="F46" s="46"/>
      <c r="G46" s="46"/>
      <c r="H46" s="47"/>
      <c r="I46" s="48"/>
      <c r="J46" s="48"/>
      <c r="K46" s="49"/>
    </row>
    <row r="47" spans="1:11" ht="15.95" customHeight="1" x14ac:dyDescent="0.2">
      <c r="A47" s="16"/>
      <c r="B47" s="46"/>
      <c r="D47" s="46"/>
      <c r="E47" s="46"/>
      <c r="F47" s="448" t="s">
        <v>74</v>
      </c>
      <c r="G47" s="449"/>
      <c r="H47" s="450">
        <f>SUM(H25:H45)</f>
        <v>0</v>
      </c>
      <c r="I47" s="451"/>
      <c r="J47" s="451"/>
      <c r="K47" s="452"/>
    </row>
    <row r="48" spans="1:11" ht="15.95" customHeight="1" thickBot="1" x14ac:dyDescent="0.25">
      <c r="A48" s="19"/>
      <c r="B48" s="17"/>
      <c r="C48" s="17"/>
      <c r="D48" s="17"/>
      <c r="E48" s="17"/>
      <c r="F48" s="17"/>
      <c r="G48" s="17"/>
      <c r="H48" s="50"/>
      <c r="I48" s="51"/>
      <c r="J48" s="51"/>
      <c r="K48" s="52"/>
    </row>
    <row r="49" spans="1:11" ht="15.95" customHeight="1" x14ac:dyDescent="0.2"/>
    <row r="50" spans="1:11" ht="15.95" customHeight="1" x14ac:dyDescent="0.25">
      <c r="A50" s="21"/>
      <c r="B50" s="1"/>
      <c r="C50" s="1"/>
      <c r="D50" s="1"/>
      <c r="E50" s="1"/>
      <c r="F50" s="1"/>
      <c r="G50" s="1"/>
      <c r="H50" s="1"/>
      <c r="I50" s="1"/>
      <c r="J50" s="1"/>
      <c r="K50" s="1"/>
    </row>
    <row r="51" spans="1:11" ht="15.95" customHeight="1" x14ac:dyDescent="0.2"/>
    <row r="52" spans="1:11" ht="15.95" customHeight="1" x14ac:dyDescent="0.2"/>
  </sheetData>
  <mergeCells count="50">
    <mergeCell ref="B25:G25"/>
    <mergeCell ref="H25:K25"/>
    <mergeCell ref="A1:K1"/>
    <mergeCell ref="A2:K2"/>
    <mergeCell ref="D20:K20"/>
    <mergeCell ref="B24:G24"/>
    <mergeCell ref="H24:K24"/>
    <mergeCell ref="A4:K4"/>
    <mergeCell ref="B26:G26"/>
    <mergeCell ref="H26:K26"/>
    <mergeCell ref="B27:G27"/>
    <mergeCell ref="H27:K27"/>
    <mergeCell ref="B28:G28"/>
    <mergeCell ref="H28:K28"/>
    <mergeCell ref="B29:G29"/>
    <mergeCell ref="H29:K29"/>
    <mergeCell ref="B30:G30"/>
    <mergeCell ref="H30:K30"/>
    <mergeCell ref="B31:G31"/>
    <mergeCell ref="H31:K31"/>
    <mergeCell ref="B32:G32"/>
    <mergeCell ref="H32:K32"/>
    <mergeCell ref="B33:G33"/>
    <mergeCell ref="H33:K33"/>
    <mergeCell ref="B34:G34"/>
    <mergeCell ref="H34:K34"/>
    <mergeCell ref="B35:G35"/>
    <mergeCell ref="H35:K35"/>
    <mergeCell ref="B36:G36"/>
    <mergeCell ref="H36:K36"/>
    <mergeCell ref="B37:G37"/>
    <mergeCell ref="H37:K37"/>
    <mergeCell ref="B38:G38"/>
    <mergeCell ref="H38:K38"/>
    <mergeCell ref="B39:G39"/>
    <mergeCell ref="H39:K39"/>
    <mergeCell ref="B40:G40"/>
    <mergeCell ref="H40:K40"/>
    <mergeCell ref="B41:G41"/>
    <mergeCell ref="H41:K41"/>
    <mergeCell ref="B42:G42"/>
    <mergeCell ref="H42:K42"/>
    <mergeCell ref="B43:G43"/>
    <mergeCell ref="H43:K43"/>
    <mergeCell ref="B44:G44"/>
    <mergeCell ref="H44:K44"/>
    <mergeCell ref="B45:G45"/>
    <mergeCell ref="H45:K45"/>
    <mergeCell ref="F47:G47"/>
    <mergeCell ref="H47:K47"/>
  </mergeCells>
  <printOptions horizontalCentered="1" verticalCentered="1"/>
  <pageMargins left="0.5" right="0.5" top="0.75" bottom="0.75" header="0.5" footer="0.5"/>
  <pageSetup scale="80" orientation="portrait" horizontalDpi="360" verticalDpi="36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CAAD-D32D-4BB2-9DAA-7C280CA30AAA}">
  <dimension ref="A2:J26"/>
  <sheetViews>
    <sheetView workbookViewId="0">
      <selection activeCell="B10" sqref="B10"/>
    </sheetView>
  </sheetViews>
  <sheetFormatPr defaultRowHeight="12.75" x14ac:dyDescent="0.2"/>
  <cols>
    <col min="1" max="1" width="6.140625" customWidth="1"/>
  </cols>
  <sheetData>
    <row r="2" spans="1:10" ht="23.25" x14ac:dyDescent="0.35">
      <c r="A2" s="465" t="s">
        <v>261</v>
      </c>
      <c r="B2" s="465"/>
      <c r="C2" s="465"/>
      <c r="D2" s="465"/>
      <c r="E2" s="465"/>
      <c r="F2" s="465"/>
      <c r="G2" s="465"/>
      <c r="H2" s="465"/>
      <c r="I2" s="465"/>
    </row>
    <row r="4" spans="1:10" ht="15.75" x14ac:dyDescent="0.25">
      <c r="B4" s="189" t="s">
        <v>267</v>
      </c>
      <c r="C4" s="190"/>
      <c r="D4" s="190"/>
      <c r="E4" s="190"/>
      <c r="F4" s="190"/>
      <c r="G4" s="190"/>
      <c r="H4" s="190"/>
      <c r="I4" s="187"/>
      <c r="J4" s="187"/>
    </row>
    <row r="5" spans="1:10" x14ac:dyDescent="0.2">
      <c r="B5" s="187"/>
      <c r="C5" s="187"/>
      <c r="D5" s="187"/>
      <c r="E5" s="187"/>
      <c r="F5" s="187"/>
      <c r="G5" s="187"/>
      <c r="H5" s="187"/>
      <c r="I5" s="187"/>
      <c r="J5" s="187"/>
    </row>
    <row r="6" spans="1:10" ht="15" x14ac:dyDescent="0.2">
      <c r="B6" s="466" t="s">
        <v>268</v>
      </c>
      <c r="C6" s="467"/>
      <c r="D6" s="467"/>
      <c r="E6" s="467"/>
      <c r="F6" s="467"/>
      <c r="G6" s="467"/>
      <c r="H6" s="467"/>
      <c r="I6" s="467"/>
      <c r="J6" s="467"/>
    </row>
    <row r="7" spans="1:10" ht="15" x14ac:dyDescent="0.2">
      <c r="B7" s="466" t="s">
        <v>262</v>
      </c>
      <c r="C7" s="468"/>
      <c r="D7" s="468"/>
      <c r="E7" s="468"/>
      <c r="F7" s="468"/>
      <c r="G7" s="468"/>
      <c r="H7" s="468"/>
      <c r="I7" s="468"/>
      <c r="J7" s="468"/>
    </row>
    <row r="8" spans="1:10" x14ac:dyDescent="0.2">
      <c r="B8" s="187"/>
      <c r="C8" s="187"/>
      <c r="D8" s="187"/>
      <c r="E8" s="187"/>
      <c r="F8" s="187"/>
      <c r="G8" s="187"/>
      <c r="H8" s="187"/>
      <c r="I8" s="187"/>
      <c r="J8" s="187"/>
    </row>
    <row r="9" spans="1:10" ht="15" x14ac:dyDescent="0.2">
      <c r="B9" s="188" t="s">
        <v>263</v>
      </c>
      <c r="C9" s="187"/>
      <c r="D9" s="187"/>
      <c r="E9" s="187"/>
      <c r="F9" s="187"/>
      <c r="G9" s="187"/>
      <c r="H9" s="187"/>
      <c r="I9" s="187"/>
      <c r="J9" s="187"/>
    </row>
    <row r="10" spans="1:10" ht="15" x14ac:dyDescent="0.2">
      <c r="B10" s="286" t="s">
        <v>690</v>
      </c>
      <c r="C10" s="218"/>
      <c r="D10" s="218"/>
      <c r="E10" s="218"/>
      <c r="F10" s="218"/>
      <c r="G10" s="218"/>
      <c r="H10" s="218"/>
      <c r="I10" s="218"/>
      <c r="J10" s="218"/>
    </row>
    <row r="11" spans="1:10" x14ac:dyDescent="0.2">
      <c r="B11" s="187"/>
      <c r="C11" s="187"/>
      <c r="D11" s="187"/>
      <c r="E11" s="187"/>
      <c r="F11" s="187"/>
      <c r="G11" s="187"/>
      <c r="H11" s="187"/>
      <c r="I11" s="187"/>
      <c r="J11" s="187"/>
    </row>
    <row r="12" spans="1:10" ht="15" x14ac:dyDescent="0.2">
      <c r="B12" s="188" t="s">
        <v>269</v>
      </c>
      <c r="C12" s="187"/>
      <c r="D12" s="187"/>
      <c r="E12" s="187"/>
      <c r="F12" s="187"/>
      <c r="G12" s="187"/>
      <c r="H12" s="187"/>
      <c r="I12" s="187"/>
      <c r="J12" s="187"/>
    </row>
    <row r="13" spans="1:10" ht="15" x14ac:dyDescent="0.2">
      <c r="B13" s="188"/>
      <c r="C13" s="187"/>
      <c r="D13" s="187"/>
      <c r="E13" s="187"/>
      <c r="F13" s="187"/>
      <c r="G13" s="187"/>
      <c r="H13" s="187"/>
      <c r="I13" s="187"/>
      <c r="J13" s="187"/>
    </row>
    <row r="14" spans="1:10" ht="15" x14ac:dyDescent="0.2">
      <c r="B14" s="188" t="s">
        <v>270</v>
      </c>
      <c r="C14" s="187"/>
      <c r="D14" s="187"/>
      <c r="E14" s="187"/>
      <c r="F14" s="187"/>
      <c r="G14" s="187"/>
      <c r="H14" s="187"/>
      <c r="I14" s="187"/>
      <c r="J14" s="187"/>
    </row>
    <row r="15" spans="1:10" ht="15" x14ac:dyDescent="0.2">
      <c r="B15" s="188" t="s">
        <v>264</v>
      </c>
      <c r="C15" s="187"/>
      <c r="D15" s="187"/>
      <c r="E15" s="187"/>
      <c r="F15" s="187"/>
      <c r="G15" s="187"/>
      <c r="H15" s="187"/>
      <c r="I15" s="187"/>
      <c r="J15" s="187"/>
    </row>
    <row r="16" spans="1:10" x14ac:dyDescent="0.2">
      <c r="B16" s="187"/>
      <c r="C16" s="187"/>
      <c r="D16" s="187"/>
      <c r="E16" s="187"/>
      <c r="F16" s="187"/>
      <c r="G16" s="187"/>
      <c r="H16" s="187"/>
      <c r="I16" s="187"/>
      <c r="J16" s="187"/>
    </row>
    <row r="17" spans="2:10" ht="15" x14ac:dyDescent="0.2">
      <c r="B17" s="188" t="s">
        <v>266</v>
      </c>
      <c r="C17" s="187"/>
      <c r="D17" s="187"/>
      <c r="E17" s="187"/>
      <c r="F17" s="187"/>
      <c r="G17" s="187"/>
      <c r="H17" s="187"/>
      <c r="I17" s="187"/>
      <c r="J17" s="187"/>
    </row>
    <row r="18" spans="2:10" ht="15" x14ac:dyDescent="0.2">
      <c r="B18" s="188" t="s">
        <v>265</v>
      </c>
      <c r="C18" s="187"/>
      <c r="D18" s="187"/>
      <c r="E18" s="187"/>
      <c r="F18" s="187"/>
      <c r="G18" s="187"/>
      <c r="H18" s="187"/>
      <c r="I18" s="187"/>
      <c r="J18" s="187"/>
    </row>
    <row r="19" spans="2:10" x14ac:dyDescent="0.2">
      <c r="B19" s="187"/>
      <c r="C19" s="187"/>
      <c r="D19" s="187"/>
      <c r="E19" s="187"/>
      <c r="F19" s="187"/>
      <c r="G19" s="187"/>
      <c r="H19" s="187"/>
      <c r="I19" s="187"/>
      <c r="J19" s="187"/>
    </row>
    <row r="20" spans="2:10" x14ac:dyDescent="0.2">
      <c r="B20" s="187"/>
      <c r="C20" s="187"/>
      <c r="D20" s="187"/>
      <c r="E20" s="187"/>
      <c r="F20" s="187"/>
      <c r="G20" s="187"/>
      <c r="H20" s="187"/>
      <c r="I20" s="187"/>
      <c r="J20" s="187"/>
    </row>
    <row r="21" spans="2:10" x14ac:dyDescent="0.2">
      <c r="B21" s="187"/>
      <c r="C21" s="187"/>
      <c r="D21" s="187"/>
      <c r="E21" s="187"/>
      <c r="F21" s="187"/>
      <c r="G21" s="187"/>
      <c r="H21" s="187"/>
      <c r="I21" s="187"/>
      <c r="J21" s="187"/>
    </row>
    <row r="22" spans="2:10" x14ac:dyDescent="0.2">
      <c r="B22" s="187"/>
      <c r="C22" s="187"/>
      <c r="D22" s="187"/>
      <c r="E22" s="187"/>
      <c r="F22" s="187"/>
      <c r="G22" s="187"/>
      <c r="H22" s="187"/>
      <c r="I22" s="187"/>
      <c r="J22" s="187"/>
    </row>
    <row r="23" spans="2:10" x14ac:dyDescent="0.2">
      <c r="B23" s="187"/>
      <c r="C23" s="187"/>
      <c r="D23" s="187"/>
      <c r="E23" s="187"/>
      <c r="F23" s="187"/>
      <c r="G23" s="187"/>
      <c r="H23" s="187"/>
      <c r="I23" s="187"/>
      <c r="J23" s="187"/>
    </row>
    <row r="24" spans="2:10" x14ac:dyDescent="0.2">
      <c r="B24" s="187"/>
      <c r="C24" s="187"/>
      <c r="D24" s="187"/>
      <c r="E24" s="187"/>
      <c r="F24" s="187"/>
      <c r="G24" s="187"/>
      <c r="H24" s="187"/>
      <c r="I24" s="187"/>
      <c r="J24" s="187"/>
    </row>
    <row r="25" spans="2:10" x14ac:dyDescent="0.2">
      <c r="B25" s="187"/>
      <c r="C25" s="187"/>
      <c r="D25" s="187"/>
      <c r="E25" s="187"/>
      <c r="F25" s="187"/>
      <c r="G25" s="187"/>
      <c r="H25" s="187"/>
      <c r="I25" s="187"/>
      <c r="J25" s="187"/>
    </row>
    <row r="26" spans="2:10" x14ac:dyDescent="0.2">
      <c r="B26" s="187"/>
      <c r="C26" s="187"/>
      <c r="D26" s="187"/>
      <c r="E26" s="187"/>
      <c r="F26" s="187"/>
      <c r="G26" s="187"/>
      <c r="H26" s="187"/>
      <c r="I26" s="187"/>
      <c r="J26" s="187"/>
    </row>
  </sheetData>
  <mergeCells count="3">
    <mergeCell ref="A2:I2"/>
    <mergeCell ref="B6:J6"/>
    <mergeCell ref="B7:J7"/>
  </mergeCells>
  <hyperlinks>
    <hyperlink ref="B10" r:id="rId1" xr:uid="{065EBBF7-A121-434E-B63C-D0B6889F5EF9}"/>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F5FCE-BBDE-46CE-9564-2489177BDAA1}">
  <dimension ref="A1:R188"/>
  <sheetViews>
    <sheetView workbookViewId="0">
      <selection activeCell="O117" sqref="O117"/>
    </sheetView>
  </sheetViews>
  <sheetFormatPr defaultRowHeight="12.75" x14ac:dyDescent="0.2"/>
  <cols>
    <col min="1" max="1" width="29.140625" customWidth="1"/>
    <col min="2" max="2" width="13.5703125" customWidth="1"/>
    <col min="3" max="3" width="2" hidden="1" customWidth="1"/>
    <col min="4" max="4" width="0" hidden="1" customWidth="1"/>
    <col min="5" max="5" width="5.5703125" customWidth="1"/>
    <col min="6" max="6" width="39.5703125" customWidth="1"/>
    <col min="8" max="9" width="0" hidden="1" customWidth="1"/>
    <col min="17" max="17" width="19.7109375" customWidth="1"/>
  </cols>
  <sheetData>
    <row r="1" spans="1:18" x14ac:dyDescent="0.2">
      <c r="A1" s="190" t="s">
        <v>271</v>
      </c>
      <c r="B1" s="190" t="s">
        <v>272</v>
      </c>
    </row>
    <row r="2" spans="1:18" x14ac:dyDescent="0.2">
      <c r="A2" s="190"/>
      <c r="B2" s="190"/>
    </row>
    <row r="3" spans="1:18" x14ac:dyDescent="0.2">
      <c r="A3" s="194" t="s">
        <v>640</v>
      </c>
      <c r="B3" s="194"/>
      <c r="C3" s="152" t="s">
        <v>273</v>
      </c>
    </row>
    <row r="4" spans="1:18" x14ac:dyDescent="0.2">
      <c r="A4" s="191" t="s">
        <v>274</v>
      </c>
      <c r="B4" s="192" t="s">
        <v>275</v>
      </c>
      <c r="C4" s="192" t="s">
        <v>275</v>
      </c>
      <c r="H4" s="152"/>
    </row>
    <row r="5" spans="1:18" x14ac:dyDescent="0.2">
      <c r="A5" s="191" t="s">
        <v>276</v>
      </c>
      <c r="B5" s="192" t="s">
        <v>277</v>
      </c>
      <c r="C5" s="192" t="s">
        <v>277</v>
      </c>
      <c r="F5" s="190" t="s">
        <v>696</v>
      </c>
      <c r="G5" s="244" t="s">
        <v>1011</v>
      </c>
      <c r="H5" s="152"/>
    </row>
    <row r="6" spans="1:18" ht="15" x14ac:dyDescent="0.25">
      <c r="A6" s="191" t="s">
        <v>278</v>
      </c>
      <c r="B6" s="192" t="s">
        <v>279</v>
      </c>
      <c r="C6" s="192" t="s">
        <v>279</v>
      </c>
      <c r="F6" s="242" t="s">
        <v>701</v>
      </c>
      <c r="G6" s="192" t="s">
        <v>297</v>
      </c>
      <c r="H6" s="192" t="s">
        <v>297</v>
      </c>
      <c r="P6" s="190" t="s">
        <v>1009</v>
      </c>
    </row>
    <row r="7" spans="1:18" ht="15" x14ac:dyDescent="0.25">
      <c r="A7" s="191" t="s">
        <v>280</v>
      </c>
      <c r="B7" s="192" t="s">
        <v>281</v>
      </c>
      <c r="C7" s="192" t="s">
        <v>281</v>
      </c>
      <c r="F7" s="242" t="s">
        <v>702</v>
      </c>
      <c r="G7" s="192" t="s">
        <v>275</v>
      </c>
      <c r="H7" s="192" t="s">
        <v>275</v>
      </c>
      <c r="I7" s="152"/>
      <c r="P7" t="str">
        <f>'COVER PAGE'!E7</f>
        <v>000000</v>
      </c>
      <c r="R7" s="152" t="s">
        <v>1010</v>
      </c>
    </row>
    <row r="8" spans="1:18" ht="15" x14ac:dyDescent="0.25">
      <c r="A8" s="191" t="s">
        <v>282</v>
      </c>
      <c r="B8" s="192" t="s">
        <v>283</v>
      </c>
      <c r="C8" s="192" t="s">
        <v>283</v>
      </c>
      <c r="F8" s="242" t="s">
        <v>703</v>
      </c>
      <c r="G8" s="192" t="s">
        <v>277</v>
      </c>
      <c r="H8" s="192" t="s">
        <v>277</v>
      </c>
      <c r="I8" s="152"/>
      <c r="P8" t="str">
        <f>'COVER PAGE'!A9</f>
        <v>LOCAL GOVERNMENT NAME:</v>
      </c>
      <c r="R8" s="152" t="s">
        <v>1010</v>
      </c>
    </row>
    <row r="9" spans="1:18" ht="15" x14ac:dyDescent="0.25">
      <c r="A9" s="191" t="s">
        <v>284</v>
      </c>
      <c r="B9" s="192" t="s">
        <v>285</v>
      </c>
      <c r="C9" s="192" t="s">
        <v>285</v>
      </c>
      <c r="F9" s="242" t="s">
        <v>704</v>
      </c>
      <c r="G9" s="192" t="s">
        <v>279</v>
      </c>
      <c r="H9" s="192" t="s">
        <v>279</v>
      </c>
      <c r="I9" s="152"/>
      <c r="P9" t="str">
        <f>VLOOKUP(P8,F5:G186,2,FALSE)</f>
        <v>000000</v>
      </c>
    </row>
    <row r="10" spans="1:18" ht="15" x14ac:dyDescent="0.25">
      <c r="A10" s="191" t="s">
        <v>286</v>
      </c>
      <c r="B10" s="192" t="s">
        <v>287</v>
      </c>
      <c r="C10" s="192" t="s">
        <v>287</v>
      </c>
      <c r="F10" s="242" t="s">
        <v>705</v>
      </c>
      <c r="G10" s="192" t="s">
        <v>281</v>
      </c>
      <c r="H10" s="192" t="s">
        <v>281</v>
      </c>
      <c r="I10" s="152"/>
    </row>
    <row r="11" spans="1:18" ht="15" x14ac:dyDescent="0.25">
      <c r="A11" s="191" t="s">
        <v>288</v>
      </c>
      <c r="B11" s="192" t="s">
        <v>289</v>
      </c>
      <c r="C11" s="192" t="s">
        <v>289</v>
      </c>
      <c r="F11" s="242" t="s">
        <v>706</v>
      </c>
      <c r="G11" s="192" t="s">
        <v>283</v>
      </c>
      <c r="H11" s="192" t="s">
        <v>283</v>
      </c>
    </row>
    <row r="12" spans="1:18" ht="15" x14ac:dyDescent="0.25">
      <c r="A12" s="191" t="s">
        <v>290</v>
      </c>
      <c r="B12" s="192" t="s">
        <v>291</v>
      </c>
      <c r="C12" s="192" t="s">
        <v>291</v>
      </c>
      <c r="F12" s="242" t="s">
        <v>707</v>
      </c>
      <c r="G12" s="192" t="s">
        <v>285</v>
      </c>
      <c r="H12" s="192" t="s">
        <v>285</v>
      </c>
    </row>
    <row r="13" spans="1:18" ht="15" x14ac:dyDescent="0.25">
      <c r="A13" s="191" t="s">
        <v>292</v>
      </c>
      <c r="B13" s="192" t="s">
        <v>293</v>
      </c>
      <c r="C13" s="192" t="s">
        <v>293</v>
      </c>
      <c r="F13" s="242" t="s">
        <v>708</v>
      </c>
      <c r="G13" s="192" t="s">
        <v>287</v>
      </c>
      <c r="H13" s="192" t="s">
        <v>287</v>
      </c>
    </row>
    <row r="14" spans="1:18" ht="15" x14ac:dyDescent="0.25">
      <c r="A14" s="191" t="s">
        <v>294</v>
      </c>
      <c r="B14" s="192" t="s">
        <v>295</v>
      </c>
      <c r="C14" s="192" t="s">
        <v>295</v>
      </c>
      <c r="F14" s="242" t="s">
        <v>709</v>
      </c>
      <c r="G14" s="192" t="s">
        <v>289</v>
      </c>
      <c r="H14" s="192" t="s">
        <v>289</v>
      </c>
    </row>
    <row r="15" spans="1:18" ht="15" x14ac:dyDescent="0.25">
      <c r="A15" s="191" t="s">
        <v>296</v>
      </c>
      <c r="B15" s="192" t="s">
        <v>297</v>
      </c>
      <c r="C15" s="192" t="s">
        <v>297</v>
      </c>
      <c r="F15" s="242" t="s">
        <v>710</v>
      </c>
      <c r="G15" s="192" t="s">
        <v>367</v>
      </c>
      <c r="H15" s="192" t="s">
        <v>367</v>
      </c>
    </row>
    <row r="16" spans="1:18" ht="15" x14ac:dyDescent="0.25">
      <c r="A16" s="191" t="s">
        <v>298</v>
      </c>
      <c r="B16" s="192" t="s">
        <v>299</v>
      </c>
      <c r="C16" s="192" t="s">
        <v>299</v>
      </c>
      <c r="F16" s="242" t="s">
        <v>711</v>
      </c>
      <c r="G16" s="192" t="s">
        <v>439</v>
      </c>
      <c r="H16" t="s">
        <v>299</v>
      </c>
      <c r="I16" s="243" t="s">
        <v>712</v>
      </c>
    </row>
    <row r="17" spans="1:9" ht="15" x14ac:dyDescent="0.25">
      <c r="A17" s="191" t="s">
        <v>300</v>
      </c>
      <c r="B17" s="192" t="s">
        <v>301</v>
      </c>
      <c r="C17" s="192" t="s">
        <v>301</v>
      </c>
      <c r="F17" s="242" t="s">
        <v>713</v>
      </c>
      <c r="G17" s="192" t="s">
        <v>459</v>
      </c>
      <c r="H17" t="s">
        <v>305</v>
      </c>
      <c r="I17" s="243" t="s">
        <v>714</v>
      </c>
    </row>
    <row r="18" spans="1:9" ht="15" x14ac:dyDescent="0.25">
      <c r="A18" s="191" t="s">
        <v>302</v>
      </c>
      <c r="B18" s="192" t="s">
        <v>303</v>
      </c>
      <c r="C18" s="192" t="s">
        <v>303</v>
      </c>
      <c r="F18" s="242" t="s">
        <v>715</v>
      </c>
      <c r="G18" s="192" t="s">
        <v>605</v>
      </c>
      <c r="H18" t="s">
        <v>371</v>
      </c>
      <c r="I18" s="243" t="s">
        <v>716</v>
      </c>
    </row>
    <row r="19" spans="1:9" ht="15" x14ac:dyDescent="0.25">
      <c r="A19" s="191" t="s">
        <v>304</v>
      </c>
      <c r="B19" s="192" t="s">
        <v>305</v>
      </c>
      <c r="C19" s="192" t="s">
        <v>305</v>
      </c>
      <c r="F19" s="242" t="s">
        <v>717</v>
      </c>
      <c r="G19" s="192" t="s">
        <v>635</v>
      </c>
      <c r="H19" t="s">
        <v>385</v>
      </c>
      <c r="I19" s="243" t="s">
        <v>718</v>
      </c>
    </row>
    <row r="20" spans="1:9" ht="15" x14ac:dyDescent="0.25">
      <c r="A20" s="191" t="s">
        <v>306</v>
      </c>
      <c r="B20" s="192" t="s">
        <v>307</v>
      </c>
      <c r="C20" s="192" t="s">
        <v>307</v>
      </c>
      <c r="F20" s="242" t="s">
        <v>719</v>
      </c>
      <c r="G20" s="192" t="s">
        <v>487</v>
      </c>
      <c r="H20" t="s">
        <v>317</v>
      </c>
      <c r="I20" s="243" t="s">
        <v>720</v>
      </c>
    </row>
    <row r="21" spans="1:9" ht="15" x14ac:dyDescent="0.25">
      <c r="A21" s="191" t="s">
        <v>308</v>
      </c>
      <c r="B21" s="192" t="s">
        <v>309</v>
      </c>
      <c r="C21" s="192" t="s">
        <v>309</v>
      </c>
      <c r="F21" s="242" t="s">
        <v>721</v>
      </c>
      <c r="G21" s="192" t="s">
        <v>461</v>
      </c>
      <c r="H21" t="s">
        <v>305</v>
      </c>
      <c r="I21" s="243" t="s">
        <v>722</v>
      </c>
    </row>
    <row r="22" spans="1:9" ht="15" x14ac:dyDescent="0.25">
      <c r="A22" s="191" t="s">
        <v>310</v>
      </c>
      <c r="B22" s="192" t="s">
        <v>311</v>
      </c>
      <c r="C22" s="192" t="s">
        <v>311</v>
      </c>
      <c r="F22" s="242" t="s">
        <v>723</v>
      </c>
      <c r="G22" s="192" t="s">
        <v>395</v>
      </c>
      <c r="H22" t="s">
        <v>279</v>
      </c>
      <c r="I22" s="152" t="s">
        <v>724</v>
      </c>
    </row>
    <row r="23" spans="1:9" ht="15" x14ac:dyDescent="0.25">
      <c r="A23" s="191" t="s">
        <v>312</v>
      </c>
      <c r="B23" s="192" t="s">
        <v>313</v>
      </c>
      <c r="C23" s="192" t="s">
        <v>313</v>
      </c>
      <c r="F23" s="242" t="s">
        <v>725</v>
      </c>
      <c r="G23" s="192" t="s">
        <v>607</v>
      </c>
      <c r="H23" t="s">
        <v>373</v>
      </c>
      <c r="I23" s="243" t="s">
        <v>726</v>
      </c>
    </row>
    <row r="24" spans="1:9" ht="15" x14ac:dyDescent="0.25">
      <c r="A24" s="191" t="s">
        <v>314</v>
      </c>
      <c r="B24" s="192" t="s">
        <v>315</v>
      </c>
      <c r="C24" s="192" t="s">
        <v>315</v>
      </c>
      <c r="F24" s="242" t="s">
        <v>727</v>
      </c>
      <c r="G24" s="192" t="s">
        <v>585</v>
      </c>
      <c r="H24" t="s">
        <v>361</v>
      </c>
      <c r="I24" s="243" t="s">
        <v>728</v>
      </c>
    </row>
    <row r="25" spans="1:9" ht="15" x14ac:dyDescent="0.25">
      <c r="A25" s="191" t="s">
        <v>316</v>
      </c>
      <c r="B25" s="192" t="s">
        <v>317</v>
      </c>
      <c r="C25" s="192" t="s">
        <v>317</v>
      </c>
      <c r="F25" s="242" t="s">
        <v>729</v>
      </c>
      <c r="G25" s="192" t="s">
        <v>453</v>
      </c>
      <c r="H25" t="s">
        <v>303</v>
      </c>
      <c r="I25" s="243" t="s">
        <v>730</v>
      </c>
    </row>
    <row r="26" spans="1:9" ht="15" x14ac:dyDescent="0.25">
      <c r="A26" s="191" t="s">
        <v>318</v>
      </c>
      <c r="B26" s="192" t="s">
        <v>319</v>
      </c>
      <c r="C26" s="192" t="s">
        <v>319</v>
      </c>
      <c r="F26" s="242" t="s">
        <v>731</v>
      </c>
      <c r="G26" s="192" t="s">
        <v>549</v>
      </c>
      <c r="H26" t="s">
        <v>347</v>
      </c>
      <c r="I26" s="243" t="s">
        <v>732</v>
      </c>
    </row>
    <row r="27" spans="1:9" ht="15" x14ac:dyDescent="0.25">
      <c r="A27" s="191" t="s">
        <v>320</v>
      </c>
      <c r="B27" s="192" t="s">
        <v>321</v>
      </c>
      <c r="C27" s="192" t="s">
        <v>321</v>
      </c>
      <c r="F27" s="242" t="s">
        <v>733</v>
      </c>
      <c r="G27" s="192" t="s">
        <v>473</v>
      </c>
      <c r="H27" t="s">
        <v>309</v>
      </c>
      <c r="I27" s="243" t="s">
        <v>734</v>
      </c>
    </row>
    <row r="28" spans="1:9" ht="15" x14ac:dyDescent="0.25">
      <c r="A28" s="191" t="s">
        <v>322</v>
      </c>
      <c r="B28" s="192" t="s">
        <v>323</v>
      </c>
      <c r="C28" s="192" t="s">
        <v>323</v>
      </c>
      <c r="F28" s="242" t="s">
        <v>735</v>
      </c>
      <c r="G28" s="192" t="s">
        <v>555</v>
      </c>
      <c r="H28" t="s">
        <v>351</v>
      </c>
      <c r="I28" s="243" t="s">
        <v>736</v>
      </c>
    </row>
    <row r="29" spans="1:9" ht="15" x14ac:dyDescent="0.25">
      <c r="A29" s="191" t="s">
        <v>324</v>
      </c>
      <c r="B29" s="192" t="s">
        <v>325</v>
      </c>
      <c r="C29" s="192" t="s">
        <v>325</v>
      </c>
      <c r="F29" s="242" t="s">
        <v>737</v>
      </c>
      <c r="G29" s="192" t="s">
        <v>387</v>
      </c>
      <c r="H29" t="s">
        <v>275</v>
      </c>
      <c r="I29" s="152" t="s">
        <v>738</v>
      </c>
    </row>
    <row r="30" spans="1:9" ht="15" x14ac:dyDescent="0.25">
      <c r="A30" s="191" t="s">
        <v>326</v>
      </c>
      <c r="B30" s="192" t="s">
        <v>327</v>
      </c>
      <c r="C30" s="192" t="s">
        <v>327</v>
      </c>
      <c r="F30" s="242" t="s">
        <v>739</v>
      </c>
      <c r="G30" s="192" t="s">
        <v>501</v>
      </c>
      <c r="H30" t="s">
        <v>323</v>
      </c>
      <c r="I30" s="243" t="s">
        <v>740</v>
      </c>
    </row>
    <row r="31" spans="1:9" ht="15" x14ac:dyDescent="0.25">
      <c r="A31" s="191" t="s">
        <v>328</v>
      </c>
      <c r="B31" s="192" t="s">
        <v>329</v>
      </c>
      <c r="C31" s="192" t="s">
        <v>329</v>
      </c>
      <c r="F31" s="242" t="s">
        <v>741</v>
      </c>
      <c r="G31" s="192" t="s">
        <v>583</v>
      </c>
      <c r="H31" t="s">
        <v>361</v>
      </c>
      <c r="I31" s="243" t="s">
        <v>742</v>
      </c>
    </row>
    <row r="32" spans="1:9" ht="15" x14ac:dyDescent="0.25">
      <c r="A32" s="191" t="s">
        <v>330</v>
      </c>
      <c r="B32" s="192" t="s">
        <v>331</v>
      </c>
      <c r="C32" s="192" t="s">
        <v>331</v>
      </c>
      <c r="F32" s="242" t="s">
        <v>743</v>
      </c>
      <c r="G32" s="192" t="s">
        <v>423</v>
      </c>
      <c r="H32" t="s">
        <v>289</v>
      </c>
      <c r="I32" s="243" t="s">
        <v>744</v>
      </c>
    </row>
    <row r="33" spans="1:9" ht="15" x14ac:dyDescent="0.25">
      <c r="A33" s="191" t="s">
        <v>332</v>
      </c>
      <c r="B33" s="192" t="s">
        <v>333</v>
      </c>
      <c r="C33" s="192" t="s">
        <v>333</v>
      </c>
      <c r="F33" s="242" t="s">
        <v>745</v>
      </c>
      <c r="G33" s="192" t="s">
        <v>623</v>
      </c>
      <c r="H33" t="s">
        <v>379</v>
      </c>
      <c r="I33" s="243" t="s">
        <v>746</v>
      </c>
    </row>
    <row r="34" spans="1:9" ht="15" x14ac:dyDescent="0.25">
      <c r="A34" s="191" t="s">
        <v>334</v>
      </c>
      <c r="B34" s="192" t="s">
        <v>335</v>
      </c>
      <c r="C34" s="192" t="s">
        <v>335</v>
      </c>
      <c r="F34" s="242" t="s">
        <v>747</v>
      </c>
      <c r="G34" s="192" t="s">
        <v>435</v>
      </c>
      <c r="H34" t="s">
        <v>295</v>
      </c>
      <c r="I34" s="243" t="s">
        <v>748</v>
      </c>
    </row>
    <row r="35" spans="1:9" ht="15" x14ac:dyDescent="0.25">
      <c r="A35" s="191" t="s">
        <v>336</v>
      </c>
      <c r="B35" s="192" t="s">
        <v>337</v>
      </c>
      <c r="C35" s="192" t="s">
        <v>337</v>
      </c>
      <c r="F35" s="242" t="s">
        <v>749</v>
      </c>
      <c r="G35" s="192" t="s">
        <v>417</v>
      </c>
      <c r="H35" t="s">
        <v>287</v>
      </c>
      <c r="I35" s="243" t="s">
        <v>750</v>
      </c>
    </row>
    <row r="36" spans="1:9" ht="15" x14ac:dyDescent="0.25">
      <c r="A36" s="191" t="s">
        <v>338</v>
      </c>
      <c r="B36" s="192" t="s">
        <v>339</v>
      </c>
      <c r="C36" s="192" t="s">
        <v>339</v>
      </c>
      <c r="F36" s="242" t="s">
        <v>751</v>
      </c>
      <c r="G36" s="192" t="s">
        <v>561</v>
      </c>
      <c r="H36" t="s">
        <v>355</v>
      </c>
      <c r="I36" s="243" t="s">
        <v>752</v>
      </c>
    </row>
    <row r="37" spans="1:9" ht="15" x14ac:dyDescent="0.25">
      <c r="A37" s="191" t="s">
        <v>340</v>
      </c>
      <c r="B37" s="192" t="s">
        <v>341</v>
      </c>
      <c r="C37" s="192" t="s">
        <v>341</v>
      </c>
      <c r="F37" s="242" t="s">
        <v>753</v>
      </c>
      <c r="G37" s="192" t="s">
        <v>391</v>
      </c>
      <c r="H37" t="s">
        <v>277</v>
      </c>
      <c r="I37" s="152" t="s">
        <v>754</v>
      </c>
    </row>
    <row r="38" spans="1:9" ht="15" x14ac:dyDescent="0.25">
      <c r="A38" s="191" t="s">
        <v>342</v>
      </c>
      <c r="B38" s="192" t="s">
        <v>343</v>
      </c>
      <c r="C38" s="192" t="s">
        <v>343</v>
      </c>
      <c r="F38" s="242" t="s">
        <v>755</v>
      </c>
      <c r="G38" s="192" t="s">
        <v>397</v>
      </c>
      <c r="H38" t="s">
        <v>279</v>
      </c>
      <c r="I38" s="152" t="s">
        <v>756</v>
      </c>
    </row>
    <row r="39" spans="1:9" ht="15" x14ac:dyDescent="0.25">
      <c r="A39" s="191" t="s">
        <v>344</v>
      </c>
      <c r="B39" s="192" t="s">
        <v>345</v>
      </c>
      <c r="C39" s="192" t="s">
        <v>345</v>
      </c>
      <c r="F39" s="242" t="s">
        <v>757</v>
      </c>
      <c r="G39" s="192" t="s">
        <v>629</v>
      </c>
      <c r="H39" t="s">
        <v>381</v>
      </c>
      <c r="I39" s="243" t="s">
        <v>758</v>
      </c>
    </row>
    <row r="40" spans="1:9" ht="15" x14ac:dyDescent="0.25">
      <c r="A40" s="191" t="s">
        <v>346</v>
      </c>
      <c r="B40" s="192" t="s">
        <v>347</v>
      </c>
      <c r="C40" s="192" t="s">
        <v>347</v>
      </c>
      <c r="F40" s="242" t="s">
        <v>759</v>
      </c>
      <c r="G40" s="192" t="s">
        <v>483</v>
      </c>
      <c r="H40" t="s">
        <v>315</v>
      </c>
      <c r="I40" s="243" t="s">
        <v>760</v>
      </c>
    </row>
    <row r="41" spans="1:9" ht="15" x14ac:dyDescent="0.25">
      <c r="A41" s="191" t="s">
        <v>348</v>
      </c>
      <c r="B41" s="192" t="s">
        <v>349</v>
      </c>
      <c r="C41" s="192" t="s">
        <v>349</v>
      </c>
      <c r="F41" s="242" t="s">
        <v>761</v>
      </c>
      <c r="G41" s="192" t="s">
        <v>503</v>
      </c>
      <c r="H41" t="s">
        <v>323</v>
      </c>
      <c r="I41" s="243" t="s">
        <v>762</v>
      </c>
    </row>
    <row r="42" spans="1:9" ht="15" x14ac:dyDescent="0.25">
      <c r="A42" s="191" t="s">
        <v>350</v>
      </c>
      <c r="B42" s="192" t="s">
        <v>351</v>
      </c>
      <c r="C42" s="192" t="s">
        <v>351</v>
      </c>
      <c r="F42" s="242" t="s">
        <v>763</v>
      </c>
      <c r="G42" s="192" t="s">
        <v>455</v>
      </c>
      <c r="H42" t="s">
        <v>303</v>
      </c>
      <c r="I42" s="243" t="s">
        <v>764</v>
      </c>
    </row>
    <row r="43" spans="1:9" ht="15" x14ac:dyDescent="0.25">
      <c r="A43" s="191" t="s">
        <v>352</v>
      </c>
      <c r="B43" s="192" t="s">
        <v>353</v>
      </c>
      <c r="C43" s="192" t="s">
        <v>353</v>
      </c>
      <c r="F43" s="242" t="s">
        <v>765</v>
      </c>
      <c r="G43" s="192" t="s">
        <v>639</v>
      </c>
      <c r="H43" t="s">
        <v>385</v>
      </c>
      <c r="I43" s="243" t="s">
        <v>766</v>
      </c>
    </row>
    <row r="44" spans="1:9" ht="15" x14ac:dyDescent="0.25">
      <c r="A44" s="191" t="s">
        <v>354</v>
      </c>
      <c r="B44" s="192" t="s">
        <v>355</v>
      </c>
      <c r="C44" s="192" t="s">
        <v>355</v>
      </c>
      <c r="F44" s="242" t="s">
        <v>767</v>
      </c>
      <c r="G44" s="192" t="s">
        <v>447</v>
      </c>
      <c r="H44" t="s">
        <v>301</v>
      </c>
      <c r="I44" s="243" t="s">
        <v>768</v>
      </c>
    </row>
    <row r="45" spans="1:9" ht="15" x14ac:dyDescent="0.25">
      <c r="A45" s="191" t="s">
        <v>356</v>
      </c>
      <c r="B45" s="192" t="s">
        <v>357</v>
      </c>
      <c r="C45" s="192" t="s">
        <v>357</v>
      </c>
      <c r="F45" s="242" t="s">
        <v>769</v>
      </c>
      <c r="G45" s="192" t="s">
        <v>509</v>
      </c>
      <c r="H45" t="s">
        <v>327</v>
      </c>
      <c r="I45" s="243" t="s">
        <v>770</v>
      </c>
    </row>
    <row r="46" spans="1:9" ht="15" x14ac:dyDescent="0.25">
      <c r="A46" s="191" t="s">
        <v>358</v>
      </c>
      <c r="B46" s="192" t="s">
        <v>359</v>
      </c>
      <c r="C46" s="192" t="s">
        <v>359</v>
      </c>
      <c r="F46" s="242" t="s">
        <v>771</v>
      </c>
      <c r="G46" s="192" t="s">
        <v>539</v>
      </c>
      <c r="H46" t="s">
        <v>341</v>
      </c>
      <c r="I46" s="243" t="s">
        <v>772</v>
      </c>
    </row>
    <row r="47" spans="1:9" ht="15" x14ac:dyDescent="0.25">
      <c r="A47" s="191" t="s">
        <v>360</v>
      </c>
      <c r="B47" s="192" t="s">
        <v>361</v>
      </c>
      <c r="C47" s="192" t="s">
        <v>361</v>
      </c>
      <c r="F47" s="242" t="s">
        <v>773</v>
      </c>
      <c r="G47" s="192" t="s">
        <v>545</v>
      </c>
      <c r="H47" t="s">
        <v>345</v>
      </c>
      <c r="I47" s="243" t="s">
        <v>774</v>
      </c>
    </row>
    <row r="48" spans="1:9" ht="15" x14ac:dyDescent="0.25">
      <c r="A48" s="191" t="s">
        <v>362</v>
      </c>
      <c r="B48" s="192" t="s">
        <v>363</v>
      </c>
      <c r="C48" s="192" t="s">
        <v>363</v>
      </c>
      <c r="F48" s="242" t="s">
        <v>775</v>
      </c>
      <c r="G48" s="192" t="s">
        <v>429</v>
      </c>
      <c r="H48" t="s">
        <v>291</v>
      </c>
      <c r="I48" s="243" t="s">
        <v>776</v>
      </c>
    </row>
    <row r="49" spans="1:9" ht="15" x14ac:dyDescent="0.25">
      <c r="A49" s="191" t="s">
        <v>364</v>
      </c>
      <c r="B49" s="192" t="s">
        <v>365</v>
      </c>
      <c r="C49" s="192" t="s">
        <v>365</v>
      </c>
      <c r="F49" s="242" t="s">
        <v>777</v>
      </c>
      <c r="G49" s="192" t="s">
        <v>531</v>
      </c>
      <c r="H49" t="s">
        <v>337</v>
      </c>
      <c r="I49" s="243" t="s">
        <v>778</v>
      </c>
    </row>
    <row r="50" spans="1:9" ht="15" x14ac:dyDescent="0.25">
      <c r="A50" s="191" t="s">
        <v>366</v>
      </c>
      <c r="B50" s="192" t="s">
        <v>367</v>
      </c>
      <c r="C50" s="192" t="s">
        <v>367</v>
      </c>
      <c r="F50" s="242" t="s">
        <v>779</v>
      </c>
      <c r="G50" s="192" t="s">
        <v>597</v>
      </c>
      <c r="H50" t="s">
        <v>365</v>
      </c>
      <c r="I50" s="243" t="s">
        <v>780</v>
      </c>
    </row>
    <row r="51" spans="1:9" ht="15" x14ac:dyDescent="0.25">
      <c r="A51" s="191" t="s">
        <v>368</v>
      </c>
      <c r="B51" s="192" t="s">
        <v>369</v>
      </c>
      <c r="C51" s="192" t="s">
        <v>369</v>
      </c>
      <c r="F51" s="242" t="s">
        <v>781</v>
      </c>
      <c r="G51" s="192" t="s">
        <v>495</v>
      </c>
      <c r="H51" t="s">
        <v>321</v>
      </c>
      <c r="I51" s="243" t="s">
        <v>782</v>
      </c>
    </row>
    <row r="52" spans="1:9" ht="15" x14ac:dyDescent="0.25">
      <c r="A52" s="191" t="s">
        <v>370</v>
      </c>
      <c r="B52" s="192" t="s">
        <v>371</v>
      </c>
      <c r="C52" s="192" t="s">
        <v>371</v>
      </c>
      <c r="F52" s="242" t="s">
        <v>783</v>
      </c>
      <c r="G52" s="192" t="s">
        <v>579</v>
      </c>
      <c r="H52" t="s">
        <v>359</v>
      </c>
      <c r="I52" s="243" t="s">
        <v>784</v>
      </c>
    </row>
    <row r="53" spans="1:9" ht="15" x14ac:dyDescent="0.25">
      <c r="A53" s="191" t="s">
        <v>372</v>
      </c>
      <c r="B53" s="192" t="s">
        <v>373</v>
      </c>
      <c r="C53" s="192" t="s">
        <v>373</v>
      </c>
      <c r="F53" s="242" t="s">
        <v>785</v>
      </c>
      <c r="G53" s="192" t="s">
        <v>409</v>
      </c>
      <c r="H53" t="s">
        <v>283</v>
      </c>
      <c r="I53" s="152" t="s">
        <v>786</v>
      </c>
    </row>
    <row r="54" spans="1:9" ht="15" x14ac:dyDescent="0.25">
      <c r="A54" s="191" t="s">
        <v>374</v>
      </c>
      <c r="B54" s="192" t="s">
        <v>375</v>
      </c>
      <c r="C54" s="192" t="s">
        <v>375</v>
      </c>
      <c r="F54" s="242" t="s">
        <v>787</v>
      </c>
      <c r="G54" s="192" t="s">
        <v>497</v>
      </c>
      <c r="H54" t="s">
        <v>321</v>
      </c>
      <c r="I54" s="243" t="s">
        <v>788</v>
      </c>
    </row>
    <row r="55" spans="1:9" ht="15" x14ac:dyDescent="0.25">
      <c r="A55" s="191" t="s">
        <v>376</v>
      </c>
      <c r="B55" s="192" t="s">
        <v>377</v>
      </c>
      <c r="C55" s="192" t="s">
        <v>377</v>
      </c>
      <c r="F55" s="242" t="s">
        <v>789</v>
      </c>
      <c r="G55" s="192" t="s">
        <v>535</v>
      </c>
      <c r="H55" t="s">
        <v>339</v>
      </c>
      <c r="I55" s="243" t="s">
        <v>790</v>
      </c>
    </row>
    <row r="56" spans="1:9" ht="15" x14ac:dyDescent="0.25">
      <c r="A56" s="191" t="s">
        <v>378</v>
      </c>
      <c r="B56" s="192" t="s">
        <v>379</v>
      </c>
      <c r="C56" s="192" t="s">
        <v>379</v>
      </c>
      <c r="F56" s="242" t="s">
        <v>791</v>
      </c>
      <c r="G56" s="192" t="s">
        <v>433</v>
      </c>
      <c r="H56" t="s">
        <v>293</v>
      </c>
      <c r="I56" s="243" t="s">
        <v>792</v>
      </c>
    </row>
    <row r="57" spans="1:9" ht="15" x14ac:dyDescent="0.25">
      <c r="A57" s="191" t="s">
        <v>380</v>
      </c>
      <c r="B57" s="192" t="s">
        <v>381</v>
      </c>
      <c r="C57" s="192" t="s">
        <v>381</v>
      </c>
      <c r="F57" s="242" t="s">
        <v>793</v>
      </c>
      <c r="G57" s="192" t="s">
        <v>615</v>
      </c>
      <c r="H57" t="s">
        <v>375</v>
      </c>
      <c r="I57" s="243" t="s">
        <v>794</v>
      </c>
    </row>
    <row r="58" spans="1:9" ht="15" x14ac:dyDescent="0.25">
      <c r="A58" s="191" t="s">
        <v>382</v>
      </c>
      <c r="B58" s="192" t="s">
        <v>383</v>
      </c>
      <c r="C58" s="192" t="s">
        <v>383</v>
      </c>
      <c r="F58" s="242" t="s">
        <v>795</v>
      </c>
      <c r="G58" s="192" t="s">
        <v>569</v>
      </c>
      <c r="H58" t="s">
        <v>357</v>
      </c>
      <c r="I58" s="243" t="s">
        <v>796</v>
      </c>
    </row>
    <row r="59" spans="1:9" ht="15" x14ac:dyDescent="0.25">
      <c r="A59" s="191" t="s">
        <v>384</v>
      </c>
      <c r="B59" s="192" t="s">
        <v>385</v>
      </c>
      <c r="C59" s="192" t="s">
        <v>385</v>
      </c>
      <c r="F59" s="242" t="s">
        <v>797</v>
      </c>
      <c r="G59" s="192" t="s">
        <v>591</v>
      </c>
      <c r="H59" t="s">
        <v>363</v>
      </c>
      <c r="I59" s="243" t="s">
        <v>798</v>
      </c>
    </row>
    <row r="60" spans="1:9" ht="15" x14ac:dyDescent="0.25">
      <c r="A60" s="193"/>
      <c r="B60" s="193"/>
      <c r="C60" s="192"/>
      <c r="F60" s="242" t="s">
        <v>799</v>
      </c>
      <c r="G60" s="192" t="s">
        <v>465</v>
      </c>
      <c r="H60" t="s">
        <v>305</v>
      </c>
      <c r="I60" s="243" t="s">
        <v>800</v>
      </c>
    </row>
    <row r="61" spans="1:9" ht="15" x14ac:dyDescent="0.25">
      <c r="A61" s="195" t="s">
        <v>641</v>
      </c>
      <c r="B61" s="196"/>
      <c r="C61" s="192"/>
      <c r="F61" s="242" t="s">
        <v>801</v>
      </c>
      <c r="G61" s="192" t="s">
        <v>399</v>
      </c>
      <c r="H61" t="s">
        <v>281</v>
      </c>
      <c r="I61" s="152" t="s">
        <v>802</v>
      </c>
    </row>
    <row r="62" spans="1:9" ht="15" x14ac:dyDescent="0.25">
      <c r="A62" s="191" t="s">
        <v>438</v>
      </c>
      <c r="B62" s="192" t="s">
        <v>439</v>
      </c>
      <c r="C62" t="str">
        <f>B4</f>
        <v>010101</v>
      </c>
      <c r="F62" s="242" t="s">
        <v>803</v>
      </c>
      <c r="G62" s="192" t="s">
        <v>513</v>
      </c>
      <c r="H62" t="s">
        <v>327</v>
      </c>
      <c r="I62" s="243" t="s">
        <v>804</v>
      </c>
    </row>
    <row r="63" spans="1:9" ht="15" x14ac:dyDescent="0.25">
      <c r="A63" s="191" t="s">
        <v>458</v>
      </c>
      <c r="B63" s="192" t="s">
        <v>459</v>
      </c>
      <c r="C63" t="str">
        <f>B4</f>
        <v>010101</v>
      </c>
      <c r="F63" s="242" t="s">
        <v>805</v>
      </c>
      <c r="G63" s="192" t="s">
        <v>525</v>
      </c>
      <c r="H63" t="s">
        <v>333</v>
      </c>
      <c r="I63" s="243" t="s">
        <v>806</v>
      </c>
    </row>
    <row r="64" spans="1:9" ht="15" x14ac:dyDescent="0.25">
      <c r="A64" s="191" t="s">
        <v>604</v>
      </c>
      <c r="B64" s="192" t="s">
        <v>605</v>
      </c>
      <c r="C64" t="str">
        <f>B5</f>
        <v>010201</v>
      </c>
      <c r="F64" s="242" t="s">
        <v>807</v>
      </c>
      <c r="G64" s="192" t="s">
        <v>457</v>
      </c>
      <c r="H64" t="s">
        <v>303</v>
      </c>
      <c r="I64" s="243" t="s">
        <v>808</v>
      </c>
    </row>
    <row r="65" spans="1:9" ht="15" x14ac:dyDescent="0.25">
      <c r="A65" s="191" t="s">
        <v>634</v>
      </c>
      <c r="B65" s="192" t="s">
        <v>635</v>
      </c>
      <c r="C65" t="str">
        <f>B5</f>
        <v>010201</v>
      </c>
      <c r="F65" s="242" t="s">
        <v>809</v>
      </c>
      <c r="G65" s="192" t="s">
        <v>581</v>
      </c>
      <c r="H65" t="s">
        <v>359</v>
      </c>
      <c r="I65" s="243" t="s">
        <v>810</v>
      </c>
    </row>
    <row r="66" spans="1:9" ht="15" x14ac:dyDescent="0.25">
      <c r="A66" s="191" t="s">
        <v>486</v>
      </c>
      <c r="B66" s="192" t="s">
        <v>487</v>
      </c>
      <c r="C66" t="str">
        <f>B6</f>
        <v>010301</v>
      </c>
      <c r="F66" s="242" t="s">
        <v>811</v>
      </c>
      <c r="G66" s="192" t="s">
        <v>291</v>
      </c>
      <c r="H66" s="192" t="s">
        <v>291</v>
      </c>
    </row>
    <row r="67" spans="1:9" ht="15" x14ac:dyDescent="0.25">
      <c r="A67" s="191" t="s">
        <v>460</v>
      </c>
      <c r="B67" s="192" t="s">
        <v>461</v>
      </c>
      <c r="C67" t="str">
        <f>B6</f>
        <v>010301</v>
      </c>
      <c r="F67" s="242" t="s">
        <v>812</v>
      </c>
      <c r="G67" s="192" t="s">
        <v>293</v>
      </c>
      <c r="H67" s="192" t="s">
        <v>293</v>
      </c>
    </row>
    <row r="68" spans="1:9" ht="15" x14ac:dyDescent="0.25">
      <c r="A68" s="191" t="s">
        <v>394</v>
      </c>
      <c r="B68" s="192" t="s">
        <v>395</v>
      </c>
      <c r="C68" t="str">
        <f>B7</f>
        <v>010401</v>
      </c>
      <c r="F68" s="242" t="s">
        <v>813</v>
      </c>
      <c r="G68" s="192" t="s">
        <v>295</v>
      </c>
      <c r="H68" s="192" t="s">
        <v>295</v>
      </c>
    </row>
    <row r="69" spans="1:9" ht="15" x14ac:dyDescent="0.25">
      <c r="A69" s="191" t="s">
        <v>606</v>
      </c>
      <c r="B69" s="192" t="s">
        <v>607</v>
      </c>
      <c r="C69" t="str">
        <f>B8</f>
        <v>010501</v>
      </c>
      <c r="F69" s="242" t="s">
        <v>814</v>
      </c>
      <c r="G69" s="192" t="s">
        <v>299</v>
      </c>
      <c r="H69" s="192" t="s">
        <v>299</v>
      </c>
    </row>
    <row r="70" spans="1:9" ht="15" x14ac:dyDescent="0.25">
      <c r="A70" s="191" t="s">
        <v>584</v>
      </c>
      <c r="B70" s="192" t="s">
        <v>585</v>
      </c>
      <c r="C70" t="str">
        <f>B8</f>
        <v>010501</v>
      </c>
      <c r="F70" s="242" t="s">
        <v>815</v>
      </c>
      <c r="G70" s="192" t="s">
        <v>301</v>
      </c>
      <c r="H70" s="192" t="s">
        <v>301</v>
      </c>
    </row>
    <row r="71" spans="1:9" ht="15" x14ac:dyDescent="0.25">
      <c r="A71" s="191" t="s">
        <v>452</v>
      </c>
      <c r="B71" s="192" t="s">
        <v>453</v>
      </c>
      <c r="C71" t="str">
        <f>B8</f>
        <v>010501</v>
      </c>
      <c r="F71" s="242" t="s">
        <v>816</v>
      </c>
      <c r="G71" s="192" t="s">
        <v>303</v>
      </c>
      <c r="H71" s="192" t="s">
        <v>303</v>
      </c>
    </row>
    <row r="72" spans="1:9" ht="15" x14ac:dyDescent="0.25">
      <c r="A72" s="191" t="s">
        <v>548</v>
      </c>
      <c r="B72" s="192" t="s">
        <v>549</v>
      </c>
      <c r="C72" t="str">
        <f>B8</f>
        <v>010501</v>
      </c>
      <c r="F72" s="242" t="s">
        <v>817</v>
      </c>
      <c r="G72" s="192" t="s">
        <v>305</v>
      </c>
      <c r="H72" s="192" t="s">
        <v>305</v>
      </c>
    </row>
    <row r="73" spans="1:9" ht="15" x14ac:dyDescent="0.25">
      <c r="A73" s="191" t="s">
        <v>472</v>
      </c>
      <c r="B73" s="192" t="s">
        <v>473</v>
      </c>
      <c r="C73" t="str">
        <f>B8</f>
        <v>010501</v>
      </c>
      <c r="F73" s="242" t="s">
        <v>818</v>
      </c>
      <c r="G73" s="192" t="s">
        <v>307</v>
      </c>
      <c r="H73" s="192" t="s">
        <v>307</v>
      </c>
    </row>
    <row r="74" spans="1:9" ht="15" x14ac:dyDescent="0.25">
      <c r="A74" s="191" t="s">
        <v>554</v>
      </c>
      <c r="B74" s="192" t="s">
        <v>555</v>
      </c>
      <c r="C74" t="str">
        <f>B9</f>
        <v>010601</v>
      </c>
      <c r="F74" s="242" t="s">
        <v>819</v>
      </c>
      <c r="G74" s="192" t="s">
        <v>309</v>
      </c>
      <c r="H74" s="192" t="s">
        <v>309</v>
      </c>
    </row>
    <row r="75" spans="1:9" ht="15" x14ac:dyDescent="0.25">
      <c r="A75" s="191" t="s">
        <v>386</v>
      </c>
      <c r="B75" s="192" t="s">
        <v>387</v>
      </c>
      <c r="C75" t="str">
        <f>B10</f>
        <v>010701</v>
      </c>
      <c r="F75" s="242" t="s">
        <v>820</v>
      </c>
      <c r="G75" s="192" t="s">
        <v>311</v>
      </c>
      <c r="H75" s="192" t="s">
        <v>311</v>
      </c>
    </row>
    <row r="76" spans="1:9" ht="15" x14ac:dyDescent="0.25">
      <c r="A76" s="191" t="s">
        <v>500</v>
      </c>
      <c r="B76" s="192" t="s">
        <v>501</v>
      </c>
      <c r="C76" t="str">
        <f>B10</f>
        <v>010701</v>
      </c>
      <c r="F76" s="242" t="s">
        <v>821</v>
      </c>
      <c r="G76" s="192" t="s">
        <v>313</v>
      </c>
      <c r="H76" s="192" t="s">
        <v>313</v>
      </c>
    </row>
    <row r="77" spans="1:9" ht="15" x14ac:dyDescent="0.25">
      <c r="A77" s="191" t="s">
        <v>582</v>
      </c>
      <c r="B77" s="192" t="s">
        <v>583</v>
      </c>
      <c r="C77" t="str">
        <f>B10</f>
        <v>010701</v>
      </c>
      <c r="F77" s="242" t="s">
        <v>822</v>
      </c>
      <c r="G77" s="192" t="s">
        <v>315</v>
      </c>
      <c r="H77" s="192" t="s">
        <v>315</v>
      </c>
    </row>
    <row r="78" spans="1:9" ht="15" x14ac:dyDescent="0.25">
      <c r="A78" s="191" t="s">
        <v>422</v>
      </c>
      <c r="B78" s="192" t="s">
        <v>423</v>
      </c>
      <c r="C78" t="str">
        <f>B10</f>
        <v>010701</v>
      </c>
      <c r="F78" s="242" t="s">
        <v>823</v>
      </c>
      <c r="G78" s="192" t="s">
        <v>317</v>
      </c>
      <c r="H78" s="192" t="s">
        <v>317</v>
      </c>
    </row>
    <row r="79" spans="1:9" ht="15" x14ac:dyDescent="0.25">
      <c r="A79" s="191" t="s">
        <v>622</v>
      </c>
      <c r="B79" s="192" t="s">
        <v>623</v>
      </c>
      <c r="C79" t="str">
        <f>B11</f>
        <v>010801</v>
      </c>
      <c r="F79" s="242" t="s">
        <v>824</v>
      </c>
      <c r="G79" s="192" t="s">
        <v>319</v>
      </c>
      <c r="H79" s="192" t="s">
        <v>319</v>
      </c>
    </row>
    <row r="80" spans="1:9" ht="15" x14ac:dyDescent="0.25">
      <c r="A80" s="191" t="s">
        <v>434</v>
      </c>
      <c r="B80" s="192" t="s">
        <v>435</v>
      </c>
      <c r="C80" t="str">
        <f>B11</f>
        <v>010801</v>
      </c>
      <c r="F80" s="242" t="s">
        <v>825</v>
      </c>
      <c r="G80" s="192" t="s">
        <v>321</v>
      </c>
      <c r="H80" s="192" t="s">
        <v>321</v>
      </c>
    </row>
    <row r="81" spans="1:8" ht="15" x14ac:dyDescent="0.25">
      <c r="A81" s="191" t="s">
        <v>416</v>
      </c>
      <c r="B81" s="192" t="s">
        <v>417</v>
      </c>
      <c r="C81" t="str">
        <f>B11</f>
        <v>010801</v>
      </c>
      <c r="F81" s="242" t="s">
        <v>826</v>
      </c>
      <c r="G81" s="192" t="s">
        <v>323</v>
      </c>
      <c r="H81" s="192" t="s">
        <v>323</v>
      </c>
    </row>
    <row r="82" spans="1:8" ht="15" x14ac:dyDescent="0.25">
      <c r="A82" s="191" t="s">
        <v>560</v>
      </c>
      <c r="B82" s="192" t="s">
        <v>561</v>
      </c>
      <c r="C82" t="str">
        <f>B12</f>
        <v>010901</v>
      </c>
      <c r="F82" s="242" t="s">
        <v>827</v>
      </c>
      <c r="G82" s="192" t="s">
        <v>325</v>
      </c>
      <c r="H82" s="192" t="s">
        <v>325</v>
      </c>
    </row>
    <row r="83" spans="1:8" ht="15" x14ac:dyDescent="0.25">
      <c r="A83" s="191" t="s">
        <v>390</v>
      </c>
      <c r="B83" s="192" t="s">
        <v>391</v>
      </c>
      <c r="C83" t="str">
        <f>B12</f>
        <v>010901</v>
      </c>
      <c r="F83" s="242" t="s">
        <v>828</v>
      </c>
      <c r="G83" s="192" t="s">
        <v>327</v>
      </c>
      <c r="H83" s="192" t="s">
        <v>327</v>
      </c>
    </row>
    <row r="84" spans="1:8" ht="15" x14ac:dyDescent="0.25">
      <c r="A84" s="191" t="s">
        <v>396</v>
      </c>
      <c r="B84" s="192" t="s">
        <v>397</v>
      </c>
      <c r="C84" t="str">
        <f>B13</f>
        <v>011001</v>
      </c>
      <c r="F84" s="242" t="s">
        <v>829</v>
      </c>
      <c r="G84" s="192" t="s">
        <v>329</v>
      </c>
      <c r="H84" s="192" t="s">
        <v>329</v>
      </c>
    </row>
    <row r="85" spans="1:8" ht="15" x14ac:dyDescent="0.25">
      <c r="A85" s="191" t="s">
        <v>628</v>
      </c>
      <c r="B85" s="192" t="s">
        <v>629</v>
      </c>
      <c r="C85" t="str">
        <f>B13</f>
        <v>011001</v>
      </c>
      <c r="F85" s="242" t="s">
        <v>830</v>
      </c>
      <c r="G85" s="192" t="s">
        <v>331</v>
      </c>
      <c r="H85" s="192" t="s">
        <v>331</v>
      </c>
    </row>
    <row r="86" spans="1:8" ht="15" x14ac:dyDescent="0.25">
      <c r="A86" s="191" t="s">
        <v>482</v>
      </c>
      <c r="B86" s="192" t="s">
        <v>483</v>
      </c>
      <c r="C86" t="str">
        <f>B14</f>
        <v>011101</v>
      </c>
      <c r="F86" s="242" t="s">
        <v>831</v>
      </c>
      <c r="G86" s="192" t="s">
        <v>333</v>
      </c>
      <c r="H86" s="192" t="s">
        <v>333</v>
      </c>
    </row>
    <row r="87" spans="1:8" ht="15" x14ac:dyDescent="0.25">
      <c r="A87" s="191" t="s">
        <v>502</v>
      </c>
      <c r="B87" s="192" t="s">
        <v>503</v>
      </c>
      <c r="C87" t="str">
        <f>B14</f>
        <v>011101</v>
      </c>
      <c r="F87" s="242" t="s">
        <v>832</v>
      </c>
      <c r="G87" s="192" t="s">
        <v>335</v>
      </c>
      <c r="H87" s="192" t="s">
        <v>335</v>
      </c>
    </row>
    <row r="88" spans="1:8" ht="15" x14ac:dyDescent="0.25">
      <c r="A88" s="191" t="s">
        <v>454</v>
      </c>
      <c r="B88" s="192" t="s">
        <v>455</v>
      </c>
      <c r="C88" t="str">
        <f>B16</f>
        <v>011301</v>
      </c>
      <c r="F88" s="242" t="s">
        <v>833</v>
      </c>
      <c r="G88" s="192" t="s">
        <v>337</v>
      </c>
      <c r="H88" s="192" t="s">
        <v>337</v>
      </c>
    </row>
    <row r="89" spans="1:8" ht="15" x14ac:dyDescent="0.25">
      <c r="A89" s="191" t="s">
        <v>638</v>
      </c>
      <c r="B89" s="192" t="s">
        <v>639</v>
      </c>
      <c r="C89" t="str">
        <f>B16</f>
        <v>011301</v>
      </c>
      <c r="F89" s="242" t="s">
        <v>834</v>
      </c>
      <c r="G89" s="192" t="s">
        <v>339</v>
      </c>
      <c r="H89" s="192" t="s">
        <v>339</v>
      </c>
    </row>
    <row r="90" spans="1:8" ht="15" x14ac:dyDescent="0.25">
      <c r="A90" s="191" t="s">
        <v>446</v>
      </c>
      <c r="B90" s="192" t="s">
        <v>447</v>
      </c>
      <c r="C90" t="str">
        <f>B17</f>
        <v>011401</v>
      </c>
      <c r="F90" s="242" t="s">
        <v>835</v>
      </c>
      <c r="G90" s="192" t="s">
        <v>341</v>
      </c>
      <c r="H90" s="192" t="s">
        <v>341</v>
      </c>
    </row>
    <row r="91" spans="1:8" ht="15" x14ac:dyDescent="0.25">
      <c r="A91" s="191" t="s">
        <v>508</v>
      </c>
      <c r="B91" s="192" t="s">
        <v>509</v>
      </c>
      <c r="C91" t="str">
        <f>B17</f>
        <v>011401</v>
      </c>
      <c r="F91" s="242" t="s">
        <v>836</v>
      </c>
      <c r="G91" s="192" t="s">
        <v>343</v>
      </c>
      <c r="H91" s="192" t="s">
        <v>343</v>
      </c>
    </row>
    <row r="92" spans="1:8" ht="15" x14ac:dyDescent="0.25">
      <c r="A92" s="191" t="s">
        <v>538</v>
      </c>
      <c r="B92" s="192" t="s">
        <v>539</v>
      </c>
      <c r="C92" t="str">
        <f>B17</f>
        <v>011401</v>
      </c>
      <c r="F92" s="242" t="s">
        <v>837</v>
      </c>
      <c r="G92" s="192" t="s">
        <v>345</v>
      </c>
      <c r="H92" s="192" t="s">
        <v>345</v>
      </c>
    </row>
    <row r="93" spans="1:8" ht="15" x14ac:dyDescent="0.25">
      <c r="A93" s="191" t="s">
        <v>544</v>
      </c>
      <c r="B93" s="192" t="s">
        <v>545</v>
      </c>
      <c r="C93" t="str">
        <f>B17</f>
        <v>011401</v>
      </c>
      <c r="F93" s="242" t="s">
        <v>838</v>
      </c>
      <c r="G93" s="192" t="s">
        <v>347</v>
      </c>
      <c r="H93" s="192" t="s">
        <v>347</v>
      </c>
    </row>
    <row r="94" spans="1:8" ht="15" x14ac:dyDescent="0.25">
      <c r="A94" s="191" t="s">
        <v>428</v>
      </c>
      <c r="B94" s="192" t="s">
        <v>429</v>
      </c>
      <c r="C94" t="str">
        <f>B17</f>
        <v>011401</v>
      </c>
      <c r="F94" s="242" t="s">
        <v>839</v>
      </c>
      <c r="G94" s="192" t="s">
        <v>349</v>
      </c>
      <c r="H94" s="192" t="s">
        <v>349</v>
      </c>
    </row>
    <row r="95" spans="1:8" ht="15" x14ac:dyDescent="0.25">
      <c r="A95" s="191" t="s">
        <v>530</v>
      </c>
      <c r="B95" s="192" t="s">
        <v>531</v>
      </c>
      <c r="C95" t="str">
        <f>B18</f>
        <v>011501</v>
      </c>
      <c r="F95" s="242" t="s">
        <v>840</v>
      </c>
      <c r="G95" s="192" t="s">
        <v>351</v>
      </c>
      <c r="H95" s="192" t="s">
        <v>351</v>
      </c>
    </row>
    <row r="96" spans="1:8" ht="15" x14ac:dyDescent="0.25">
      <c r="A96" s="191" t="s">
        <v>596</v>
      </c>
      <c r="B96" s="192" t="s">
        <v>597</v>
      </c>
      <c r="C96" t="str">
        <f>B18</f>
        <v>011501</v>
      </c>
      <c r="F96" s="242" t="s">
        <v>841</v>
      </c>
      <c r="G96" s="192" t="s">
        <v>353</v>
      </c>
      <c r="H96" s="192" t="s">
        <v>353</v>
      </c>
    </row>
    <row r="97" spans="1:9" ht="15" x14ac:dyDescent="0.25">
      <c r="A97" s="191" t="s">
        <v>494</v>
      </c>
      <c r="B97" s="192" t="s">
        <v>495</v>
      </c>
      <c r="C97" t="str">
        <f>B18</f>
        <v>011501</v>
      </c>
      <c r="F97" s="242" t="s">
        <v>842</v>
      </c>
      <c r="G97" s="192" t="s">
        <v>355</v>
      </c>
      <c r="H97" s="192" t="s">
        <v>355</v>
      </c>
    </row>
    <row r="98" spans="1:9" ht="15" x14ac:dyDescent="0.25">
      <c r="A98" s="191" t="s">
        <v>578</v>
      </c>
      <c r="B98" s="192" t="s">
        <v>579</v>
      </c>
      <c r="C98" t="str">
        <f>B19</f>
        <v>011601</v>
      </c>
      <c r="F98" s="242" t="s">
        <v>843</v>
      </c>
      <c r="G98" s="192" t="s">
        <v>357</v>
      </c>
      <c r="H98" s="192" t="s">
        <v>357</v>
      </c>
    </row>
    <row r="99" spans="1:9" ht="15" x14ac:dyDescent="0.25">
      <c r="A99" s="191" t="s">
        <v>408</v>
      </c>
      <c r="B99" s="192" t="s">
        <v>409</v>
      </c>
      <c r="C99" t="str">
        <f>B19</f>
        <v>011601</v>
      </c>
      <c r="F99" s="242" t="s">
        <v>844</v>
      </c>
      <c r="G99" s="192" t="s">
        <v>359</v>
      </c>
      <c r="H99" s="192" t="s">
        <v>359</v>
      </c>
    </row>
    <row r="100" spans="1:9" ht="15" x14ac:dyDescent="0.25">
      <c r="A100" s="191" t="s">
        <v>496</v>
      </c>
      <c r="B100" s="192" t="s">
        <v>497</v>
      </c>
      <c r="C100" t="str">
        <f>B19</f>
        <v>011601</v>
      </c>
      <c r="F100" s="242" t="s">
        <v>845</v>
      </c>
      <c r="G100" s="192" t="s">
        <v>361</v>
      </c>
      <c r="H100" s="192" t="s">
        <v>361</v>
      </c>
    </row>
    <row r="101" spans="1:9" ht="15" x14ac:dyDescent="0.25">
      <c r="A101" s="191" t="s">
        <v>534</v>
      </c>
      <c r="B101" s="192" t="s">
        <v>535</v>
      </c>
      <c r="C101" t="str">
        <f>B19</f>
        <v>011601</v>
      </c>
      <c r="F101" s="242" t="s">
        <v>846</v>
      </c>
      <c r="G101" s="192" t="s">
        <v>363</v>
      </c>
      <c r="H101" s="192" t="s">
        <v>363</v>
      </c>
    </row>
    <row r="102" spans="1:9" ht="15" x14ac:dyDescent="0.25">
      <c r="A102" s="191" t="s">
        <v>432</v>
      </c>
      <c r="B102" s="192" t="s">
        <v>433</v>
      </c>
      <c r="C102" t="str">
        <f>B19</f>
        <v>011601</v>
      </c>
      <c r="F102" s="242" t="s">
        <v>847</v>
      </c>
      <c r="G102" s="192" t="s">
        <v>365</v>
      </c>
      <c r="H102" s="192" t="s">
        <v>365</v>
      </c>
    </row>
    <row r="103" spans="1:9" ht="15" x14ac:dyDescent="0.25">
      <c r="A103" s="191" t="s">
        <v>614</v>
      </c>
      <c r="B103" s="192" t="s">
        <v>615</v>
      </c>
      <c r="C103" t="str">
        <f>B20</f>
        <v>011701</v>
      </c>
      <c r="F103" s="242" t="s">
        <v>848</v>
      </c>
      <c r="G103" s="192" t="s">
        <v>369</v>
      </c>
      <c r="H103" s="192" t="s">
        <v>369</v>
      </c>
    </row>
    <row r="104" spans="1:9" ht="15" x14ac:dyDescent="0.25">
      <c r="A104" s="191" t="s">
        <v>568</v>
      </c>
      <c r="B104" s="192" t="s">
        <v>569</v>
      </c>
      <c r="C104" t="str">
        <f>B21</f>
        <v>011801</v>
      </c>
      <c r="F104" s="242" t="s">
        <v>849</v>
      </c>
      <c r="G104" s="192" t="s">
        <v>371</v>
      </c>
      <c r="H104" s="192" t="s">
        <v>371</v>
      </c>
    </row>
    <row r="105" spans="1:9" ht="15" x14ac:dyDescent="0.25">
      <c r="A105" s="191" t="s">
        <v>590</v>
      </c>
      <c r="B105" s="192" t="s">
        <v>591</v>
      </c>
      <c r="C105" t="str">
        <f>B21</f>
        <v>011801</v>
      </c>
      <c r="F105" s="242" t="s">
        <v>850</v>
      </c>
      <c r="G105" s="192" t="s">
        <v>373</v>
      </c>
      <c r="H105" s="192" t="s">
        <v>373</v>
      </c>
    </row>
    <row r="106" spans="1:9" ht="15" x14ac:dyDescent="0.25">
      <c r="A106" s="191" t="s">
        <v>464</v>
      </c>
      <c r="B106" s="192" t="s">
        <v>465</v>
      </c>
      <c r="C106" t="str">
        <f>B22</f>
        <v>011901</v>
      </c>
      <c r="F106" s="242" t="s">
        <v>851</v>
      </c>
      <c r="G106" s="192" t="s">
        <v>375</v>
      </c>
      <c r="H106" s="192" t="s">
        <v>375</v>
      </c>
    </row>
    <row r="107" spans="1:9" ht="15" x14ac:dyDescent="0.25">
      <c r="A107" s="191" t="s">
        <v>398</v>
      </c>
      <c r="B107" s="192" t="s">
        <v>399</v>
      </c>
      <c r="C107" t="str">
        <f>B22</f>
        <v>011901</v>
      </c>
      <c r="F107" s="242" t="s">
        <v>852</v>
      </c>
      <c r="G107" s="192" t="s">
        <v>527</v>
      </c>
      <c r="H107" t="s">
        <v>335</v>
      </c>
      <c r="I107" s="243" t="s">
        <v>853</v>
      </c>
    </row>
    <row r="108" spans="1:9" ht="15" x14ac:dyDescent="0.25">
      <c r="A108" s="191" t="s">
        <v>512</v>
      </c>
      <c r="B108" s="192" t="s">
        <v>513</v>
      </c>
      <c r="C108" t="str">
        <f>B23</f>
        <v>012001</v>
      </c>
      <c r="F108" s="242" t="s">
        <v>854</v>
      </c>
      <c r="G108" s="192" t="s">
        <v>571</v>
      </c>
      <c r="H108" t="s">
        <v>359</v>
      </c>
      <c r="I108" s="243" t="s">
        <v>855</v>
      </c>
    </row>
    <row r="109" spans="1:9" ht="15" x14ac:dyDescent="0.25">
      <c r="A109" s="191" t="s">
        <v>524</v>
      </c>
      <c r="B109" s="192" t="s">
        <v>525</v>
      </c>
      <c r="C109" t="str">
        <f>B23</f>
        <v>012001</v>
      </c>
      <c r="F109" s="242" t="s">
        <v>856</v>
      </c>
      <c r="G109" s="192" t="s">
        <v>401</v>
      </c>
      <c r="H109" t="s">
        <v>283</v>
      </c>
      <c r="I109" s="152" t="s">
        <v>857</v>
      </c>
    </row>
    <row r="110" spans="1:9" ht="15" x14ac:dyDescent="0.25">
      <c r="A110" s="191" t="s">
        <v>456</v>
      </c>
      <c r="B110" s="192" t="s">
        <v>457</v>
      </c>
      <c r="C110" t="str">
        <f>B24</f>
        <v>012101</v>
      </c>
      <c r="F110" s="242" t="s">
        <v>858</v>
      </c>
      <c r="G110" s="192" t="s">
        <v>413</v>
      </c>
      <c r="H110" t="s">
        <v>287</v>
      </c>
      <c r="I110" s="152" t="s">
        <v>859</v>
      </c>
    </row>
    <row r="111" spans="1:9" ht="15" x14ac:dyDescent="0.25">
      <c r="A111" s="191" t="s">
        <v>580</v>
      </c>
      <c r="B111" s="192" t="s">
        <v>581</v>
      </c>
      <c r="C111" t="str">
        <f>B24</f>
        <v>012101</v>
      </c>
      <c r="F111" s="242" t="s">
        <v>860</v>
      </c>
      <c r="G111" s="192" t="s">
        <v>421</v>
      </c>
      <c r="H111" t="s">
        <v>289</v>
      </c>
      <c r="I111" s="243" t="s">
        <v>861</v>
      </c>
    </row>
    <row r="112" spans="1:9" ht="15" x14ac:dyDescent="0.25">
      <c r="A112" s="191" t="s">
        <v>526</v>
      </c>
      <c r="B112" s="192" t="s">
        <v>527</v>
      </c>
      <c r="C112" t="str">
        <f>B25</f>
        <v>012201</v>
      </c>
      <c r="F112" s="242" t="s">
        <v>862</v>
      </c>
      <c r="G112" s="192" t="s">
        <v>403</v>
      </c>
      <c r="H112" t="s">
        <v>283</v>
      </c>
      <c r="I112" s="152" t="s">
        <v>863</v>
      </c>
    </row>
    <row r="113" spans="1:9" ht="15" x14ac:dyDescent="0.25">
      <c r="A113" s="191" t="s">
        <v>570</v>
      </c>
      <c r="B113" s="192" t="s">
        <v>571</v>
      </c>
      <c r="C113" t="str">
        <f>B25</f>
        <v>012201</v>
      </c>
      <c r="F113" s="242" t="s">
        <v>864</v>
      </c>
      <c r="G113" s="192" t="s">
        <v>553</v>
      </c>
      <c r="H113" t="s">
        <v>349</v>
      </c>
      <c r="I113" s="243" t="s">
        <v>865</v>
      </c>
    </row>
    <row r="114" spans="1:9" ht="15" x14ac:dyDescent="0.25">
      <c r="A114" s="191" t="s">
        <v>400</v>
      </c>
      <c r="B114" s="192" t="s">
        <v>401</v>
      </c>
      <c r="C114" t="str">
        <f>B26</f>
        <v>012301</v>
      </c>
      <c r="F114" s="242" t="s">
        <v>866</v>
      </c>
      <c r="G114" s="192" t="s">
        <v>637</v>
      </c>
      <c r="H114" t="s">
        <v>385</v>
      </c>
      <c r="I114" s="243" t="s">
        <v>867</v>
      </c>
    </row>
    <row r="115" spans="1:9" ht="15" x14ac:dyDescent="0.25">
      <c r="A115" s="191" t="s">
        <v>412</v>
      </c>
      <c r="B115" s="192" t="s">
        <v>413</v>
      </c>
      <c r="C115" t="str">
        <f>B26</f>
        <v>012301</v>
      </c>
      <c r="F115" s="242" t="s">
        <v>870</v>
      </c>
      <c r="G115" s="192" t="s">
        <v>415</v>
      </c>
      <c r="H115" t="s">
        <v>359</v>
      </c>
      <c r="I115" s="243" t="s">
        <v>868</v>
      </c>
    </row>
    <row r="116" spans="1:9" ht="15" x14ac:dyDescent="0.25">
      <c r="A116" s="191" t="s">
        <v>420</v>
      </c>
      <c r="B116" s="192" t="s">
        <v>421</v>
      </c>
      <c r="C116" t="str">
        <f>B27</f>
        <v>012401</v>
      </c>
      <c r="F116" s="242" t="s">
        <v>872</v>
      </c>
      <c r="G116" s="192" t="s">
        <v>505</v>
      </c>
      <c r="H116" t="s">
        <v>309</v>
      </c>
      <c r="I116" s="243" t="s">
        <v>869</v>
      </c>
    </row>
    <row r="117" spans="1:9" ht="15" x14ac:dyDescent="0.25">
      <c r="A117" s="191" t="s">
        <v>402</v>
      </c>
      <c r="B117" s="192" t="s">
        <v>403</v>
      </c>
      <c r="C117" t="str">
        <f>B27</f>
        <v>012401</v>
      </c>
      <c r="F117" s="242" t="s">
        <v>874</v>
      </c>
      <c r="G117" s="192" t="s">
        <v>523</v>
      </c>
      <c r="H117" t="s">
        <v>287</v>
      </c>
      <c r="I117" s="152" t="s">
        <v>871</v>
      </c>
    </row>
    <row r="118" spans="1:9" ht="15" x14ac:dyDescent="0.25">
      <c r="A118" s="191" t="s">
        <v>552</v>
      </c>
      <c r="B118" s="192" t="s">
        <v>553</v>
      </c>
      <c r="C118" t="str">
        <f>B27</f>
        <v>012401</v>
      </c>
      <c r="F118" s="242" t="s">
        <v>876</v>
      </c>
      <c r="G118" s="192" t="s">
        <v>537</v>
      </c>
      <c r="H118" t="s">
        <v>325</v>
      </c>
      <c r="I118" s="243" t="s">
        <v>873</v>
      </c>
    </row>
    <row r="119" spans="1:9" ht="15" x14ac:dyDescent="0.25">
      <c r="A119" s="191" t="s">
        <v>636</v>
      </c>
      <c r="B119" s="192" t="s">
        <v>637</v>
      </c>
      <c r="C119" t="str">
        <f>B28</f>
        <v>012501</v>
      </c>
      <c r="F119" s="242" t="s">
        <v>878</v>
      </c>
      <c r="G119" s="192" t="s">
        <v>603</v>
      </c>
      <c r="H119" t="s">
        <v>331</v>
      </c>
      <c r="I119" s="243" t="s">
        <v>875</v>
      </c>
    </row>
    <row r="120" spans="1:9" ht="15" x14ac:dyDescent="0.25">
      <c r="A120" s="191" t="s">
        <v>572</v>
      </c>
      <c r="B120" s="192" t="s">
        <v>573</v>
      </c>
      <c r="C120" t="str">
        <f>B28</f>
        <v>012501</v>
      </c>
      <c r="F120" s="242" t="s">
        <v>880</v>
      </c>
      <c r="G120" s="192" t="s">
        <v>575</v>
      </c>
      <c r="H120" t="s">
        <v>341</v>
      </c>
      <c r="I120" s="243" t="s">
        <v>877</v>
      </c>
    </row>
    <row r="121" spans="1:9" ht="15" x14ac:dyDescent="0.25">
      <c r="A121" s="191" t="s">
        <v>470</v>
      </c>
      <c r="B121" s="192" t="s">
        <v>471</v>
      </c>
      <c r="C121" t="str">
        <f>B29</f>
        <v>012601</v>
      </c>
      <c r="F121" s="242" t="s">
        <v>882</v>
      </c>
      <c r="G121" s="192" t="s">
        <v>559</v>
      </c>
      <c r="H121" t="s">
        <v>369</v>
      </c>
      <c r="I121" s="243" t="s">
        <v>879</v>
      </c>
    </row>
    <row r="122" spans="1:9" ht="15" x14ac:dyDescent="0.25">
      <c r="A122" s="191" t="s">
        <v>414</v>
      </c>
      <c r="B122" s="192" t="s">
        <v>415</v>
      </c>
      <c r="C122" t="str">
        <f>B30</f>
        <v>012701</v>
      </c>
      <c r="F122" s="242" t="s">
        <v>884</v>
      </c>
      <c r="G122" s="192" t="s">
        <v>443</v>
      </c>
      <c r="H122" t="s">
        <v>359</v>
      </c>
      <c r="I122" s="243" t="s">
        <v>881</v>
      </c>
    </row>
    <row r="123" spans="1:9" ht="15" x14ac:dyDescent="0.25">
      <c r="A123" s="191" t="s">
        <v>504</v>
      </c>
      <c r="B123" s="192" t="s">
        <v>505</v>
      </c>
      <c r="C123" t="str">
        <f>B30</f>
        <v>012701</v>
      </c>
      <c r="F123" s="242" t="s">
        <v>886</v>
      </c>
      <c r="G123" s="192" t="s">
        <v>543</v>
      </c>
      <c r="H123" t="s">
        <v>355</v>
      </c>
      <c r="I123" s="243" t="s">
        <v>883</v>
      </c>
    </row>
    <row r="124" spans="1:9" ht="15" x14ac:dyDescent="0.25">
      <c r="A124" s="191" t="s">
        <v>522</v>
      </c>
      <c r="B124" s="192" t="s">
        <v>523</v>
      </c>
      <c r="C124" t="str">
        <f>B30</f>
        <v>012701</v>
      </c>
      <c r="F124" s="242" t="s">
        <v>888</v>
      </c>
      <c r="G124" s="192" t="s">
        <v>479</v>
      </c>
      <c r="H124" t="s">
        <v>301</v>
      </c>
      <c r="I124" s="243" t="s">
        <v>885</v>
      </c>
    </row>
    <row r="125" spans="1:9" ht="15" x14ac:dyDescent="0.25">
      <c r="A125" s="191" t="s">
        <v>536</v>
      </c>
      <c r="B125" s="192" t="s">
        <v>537</v>
      </c>
      <c r="C125" t="str">
        <f>B30</f>
        <v>012701</v>
      </c>
      <c r="F125" s="242" t="s">
        <v>890</v>
      </c>
      <c r="G125" s="192" t="s">
        <v>609</v>
      </c>
      <c r="H125" t="s">
        <v>345</v>
      </c>
      <c r="I125" s="243" t="s">
        <v>887</v>
      </c>
    </row>
    <row r="126" spans="1:9" ht="15" x14ac:dyDescent="0.25">
      <c r="A126" s="191" t="s">
        <v>602</v>
      </c>
      <c r="B126" s="192" t="s">
        <v>603</v>
      </c>
      <c r="C126" t="str">
        <f>B31</f>
        <v>012801</v>
      </c>
      <c r="F126" s="242" t="s">
        <v>892</v>
      </c>
      <c r="G126" s="192" t="s">
        <v>411</v>
      </c>
      <c r="H126" t="s">
        <v>313</v>
      </c>
      <c r="I126" s="243" t="s">
        <v>889</v>
      </c>
    </row>
    <row r="127" spans="1:9" ht="15" x14ac:dyDescent="0.25">
      <c r="A127" s="191" t="s">
        <v>574</v>
      </c>
      <c r="B127" s="192" t="s">
        <v>575</v>
      </c>
      <c r="C127" t="str">
        <f>B31</f>
        <v>012801</v>
      </c>
      <c r="F127" s="242" t="s">
        <v>894</v>
      </c>
      <c r="G127" s="192" t="s">
        <v>515</v>
      </c>
      <c r="H127" t="s">
        <v>373</v>
      </c>
      <c r="I127" s="243" t="s">
        <v>891</v>
      </c>
    </row>
    <row r="128" spans="1:9" ht="15" x14ac:dyDescent="0.25">
      <c r="A128" s="191" t="s">
        <v>558</v>
      </c>
      <c r="B128" s="192" t="s">
        <v>559</v>
      </c>
      <c r="C128" t="str">
        <f>B31</f>
        <v>012801</v>
      </c>
      <c r="F128" s="242" t="s">
        <v>896</v>
      </c>
      <c r="G128" s="192" t="s">
        <v>507</v>
      </c>
      <c r="H128" t="s">
        <v>285</v>
      </c>
      <c r="I128" s="152" t="s">
        <v>893</v>
      </c>
    </row>
    <row r="129" spans="1:9" ht="15" x14ac:dyDescent="0.25">
      <c r="A129" s="191" t="s">
        <v>442</v>
      </c>
      <c r="B129" s="192" t="s">
        <v>443</v>
      </c>
      <c r="C129" t="str">
        <f>B31</f>
        <v>012801</v>
      </c>
      <c r="F129" s="242" t="s">
        <v>898</v>
      </c>
      <c r="G129" s="192" t="s">
        <v>611</v>
      </c>
      <c r="H129" t="s">
        <v>329</v>
      </c>
      <c r="I129" s="243" t="s">
        <v>895</v>
      </c>
    </row>
    <row r="130" spans="1:9" ht="15" x14ac:dyDescent="0.25">
      <c r="A130" s="191" t="s">
        <v>542</v>
      </c>
      <c r="B130" s="192" t="s">
        <v>543</v>
      </c>
      <c r="C130" t="str">
        <f>B32</f>
        <v>012901</v>
      </c>
      <c r="F130" s="242" t="s">
        <v>900</v>
      </c>
      <c r="G130" s="192" t="s">
        <v>567</v>
      </c>
      <c r="H130" t="s">
        <v>327</v>
      </c>
      <c r="I130" s="243" t="s">
        <v>897</v>
      </c>
    </row>
    <row r="131" spans="1:9" ht="15" x14ac:dyDescent="0.25">
      <c r="A131" s="191" t="s">
        <v>478</v>
      </c>
      <c r="B131" s="192" t="s">
        <v>479</v>
      </c>
      <c r="C131" t="str">
        <f>B33</f>
        <v>013001</v>
      </c>
      <c r="F131" s="242" t="s">
        <v>902</v>
      </c>
      <c r="G131" s="192" t="s">
        <v>431</v>
      </c>
      <c r="H131" t="s">
        <v>373</v>
      </c>
      <c r="I131" s="243" t="s">
        <v>899</v>
      </c>
    </row>
    <row r="132" spans="1:9" ht="15" x14ac:dyDescent="0.25">
      <c r="A132" s="191" t="s">
        <v>608</v>
      </c>
      <c r="B132" s="192" t="s">
        <v>609</v>
      </c>
      <c r="C132" t="str">
        <f>B34</f>
        <v>013101</v>
      </c>
      <c r="F132" s="242" t="s">
        <v>904</v>
      </c>
      <c r="G132" s="192" t="s">
        <v>621</v>
      </c>
      <c r="H132" t="s">
        <v>357</v>
      </c>
      <c r="I132" s="243" t="s">
        <v>901</v>
      </c>
    </row>
    <row r="133" spans="1:9" ht="15" x14ac:dyDescent="0.25">
      <c r="A133" s="191" t="s">
        <v>410</v>
      </c>
      <c r="B133" s="192" t="s">
        <v>411</v>
      </c>
      <c r="C133" t="str">
        <f>B34</f>
        <v>013101</v>
      </c>
      <c r="F133" s="242" t="s">
        <v>906</v>
      </c>
      <c r="G133" s="192" t="s">
        <v>577</v>
      </c>
      <c r="H133" t="s">
        <v>293</v>
      </c>
      <c r="I133" s="243" t="s">
        <v>903</v>
      </c>
    </row>
    <row r="134" spans="1:9" ht="15" x14ac:dyDescent="0.25">
      <c r="A134" s="191" t="s">
        <v>514</v>
      </c>
      <c r="B134" s="192" t="s">
        <v>515</v>
      </c>
      <c r="C134" t="str">
        <f>B35</f>
        <v>013201</v>
      </c>
      <c r="F134" s="242" t="s">
        <v>908</v>
      </c>
      <c r="G134" s="192" t="s">
        <v>405</v>
      </c>
      <c r="H134" t="s">
        <v>379</v>
      </c>
      <c r="I134" s="243" t="s">
        <v>905</v>
      </c>
    </row>
    <row r="135" spans="1:9" ht="15" x14ac:dyDescent="0.25">
      <c r="A135" s="191" t="s">
        <v>506</v>
      </c>
      <c r="B135" s="192" t="s">
        <v>507</v>
      </c>
      <c r="C135" t="str">
        <f>B36</f>
        <v>013301</v>
      </c>
      <c r="F135" s="242" t="s">
        <v>910</v>
      </c>
      <c r="G135" s="192" t="s">
        <v>425</v>
      </c>
      <c r="H135" t="s">
        <v>359</v>
      </c>
      <c r="I135" s="243" t="s">
        <v>907</v>
      </c>
    </row>
    <row r="136" spans="1:9" ht="15" x14ac:dyDescent="0.25">
      <c r="A136" s="191" t="s">
        <v>610</v>
      </c>
      <c r="B136" s="192" t="s">
        <v>611</v>
      </c>
      <c r="C136" t="str">
        <f>B36</f>
        <v>013301</v>
      </c>
      <c r="F136" s="242" t="s">
        <v>912</v>
      </c>
      <c r="G136" s="192" t="s">
        <v>445</v>
      </c>
      <c r="H136" t="s">
        <v>283</v>
      </c>
      <c r="I136" s="152" t="s">
        <v>909</v>
      </c>
    </row>
    <row r="137" spans="1:9" ht="15" x14ac:dyDescent="0.25">
      <c r="A137" s="191" t="s">
        <v>566</v>
      </c>
      <c r="B137" s="192" t="s">
        <v>567</v>
      </c>
      <c r="C137" t="str">
        <f>B37</f>
        <v>013401</v>
      </c>
      <c r="F137" s="242" t="s">
        <v>914</v>
      </c>
      <c r="G137" s="192" t="s">
        <v>485</v>
      </c>
      <c r="H137" t="s">
        <v>289</v>
      </c>
      <c r="I137" s="243" t="s">
        <v>911</v>
      </c>
    </row>
    <row r="138" spans="1:9" ht="15" x14ac:dyDescent="0.25">
      <c r="A138" s="191" t="s">
        <v>430</v>
      </c>
      <c r="B138" s="192" t="s">
        <v>431</v>
      </c>
      <c r="C138" t="str">
        <f>B37</f>
        <v>013401</v>
      </c>
      <c r="F138" s="242" t="s">
        <v>916</v>
      </c>
      <c r="G138" s="192" t="s">
        <v>491</v>
      </c>
      <c r="H138" t="s">
        <v>301</v>
      </c>
      <c r="I138" s="243" t="s">
        <v>913</v>
      </c>
    </row>
    <row r="139" spans="1:9" ht="15" x14ac:dyDescent="0.25">
      <c r="A139" s="191" t="s">
        <v>620</v>
      </c>
      <c r="B139" s="192" t="s">
        <v>621</v>
      </c>
      <c r="C139" t="str">
        <f>B38</f>
        <v>013501</v>
      </c>
      <c r="F139" s="242" t="s">
        <v>918</v>
      </c>
      <c r="G139" s="192" t="s">
        <v>587</v>
      </c>
      <c r="H139" t="s">
        <v>315</v>
      </c>
      <c r="I139" s="243" t="s">
        <v>915</v>
      </c>
    </row>
    <row r="140" spans="1:9" ht="15" x14ac:dyDescent="0.25">
      <c r="A140" s="191" t="s">
        <v>576</v>
      </c>
      <c r="B140" s="192" t="s">
        <v>577</v>
      </c>
      <c r="C140" t="str">
        <f>B39</f>
        <v>013601</v>
      </c>
      <c r="F140" s="242" t="s">
        <v>920</v>
      </c>
      <c r="G140" s="192" t="s">
        <v>619</v>
      </c>
      <c r="H140" t="s">
        <v>319</v>
      </c>
      <c r="I140" s="243" t="s">
        <v>917</v>
      </c>
    </row>
    <row r="141" spans="1:9" ht="15" x14ac:dyDescent="0.25">
      <c r="A141" s="191" t="s">
        <v>404</v>
      </c>
      <c r="B141" s="192" t="s">
        <v>405</v>
      </c>
      <c r="C141" t="str">
        <f>B39</f>
        <v>013601</v>
      </c>
      <c r="F141" s="242" t="s">
        <v>922</v>
      </c>
      <c r="G141" s="192" t="s">
        <v>427</v>
      </c>
      <c r="H141" t="s">
        <v>363</v>
      </c>
      <c r="I141" s="243" t="s">
        <v>919</v>
      </c>
    </row>
    <row r="142" spans="1:9" ht="15" x14ac:dyDescent="0.25">
      <c r="A142" s="191" t="s">
        <v>424</v>
      </c>
      <c r="B142" s="192" t="s">
        <v>425</v>
      </c>
      <c r="C142" t="str">
        <f>B39</f>
        <v>013601</v>
      </c>
      <c r="F142" s="242" t="s">
        <v>924</v>
      </c>
      <c r="G142" s="192" t="s">
        <v>407</v>
      </c>
      <c r="H142" t="s">
        <v>377</v>
      </c>
      <c r="I142" s="243" t="s">
        <v>921</v>
      </c>
    </row>
    <row r="143" spans="1:9" ht="15" x14ac:dyDescent="0.25">
      <c r="A143" s="191" t="s">
        <v>444</v>
      </c>
      <c r="B143" s="192" t="s">
        <v>445</v>
      </c>
      <c r="C143" t="str">
        <f>B40</f>
        <v>013701</v>
      </c>
      <c r="F143" s="242" t="s">
        <v>926</v>
      </c>
      <c r="G143" s="192" t="s">
        <v>469</v>
      </c>
      <c r="H143" t="s">
        <v>291</v>
      </c>
      <c r="I143" s="243" t="s">
        <v>923</v>
      </c>
    </row>
    <row r="144" spans="1:9" ht="15" x14ac:dyDescent="0.25">
      <c r="A144" s="191" t="s">
        <v>484</v>
      </c>
      <c r="B144" s="192" t="s">
        <v>485</v>
      </c>
      <c r="C144" t="str">
        <f>B40</f>
        <v>013701</v>
      </c>
      <c r="F144" s="242" t="s">
        <v>928</v>
      </c>
      <c r="G144" s="192" t="s">
        <v>631</v>
      </c>
      <c r="H144" t="s">
        <v>283</v>
      </c>
      <c r="I144" s="152" t="s">
        <v>925</v>
      </c>
    </row>
    <row r="145" spans="1:9" ht="15" x14ac:dyDescent="0.25">
      <c r="A145" s="191" t="s">
        <v>490</v>
      </c>
      <c r="B145" s="192" t="s">
        <v>491</v>
      </c>
      <c r="C145" t="str">
        <f>B41</f>
        <v>013801</v>
      </c>
      <c r="F145" s="242" t="s">
        <v>930</v>
      </c>
      <c r="G145" s="192" t="s">
        <v>613</v>
      </c>
      <c r="H145" t="s">
        <v>307</v>
      </c>
      <c r="I145" s="243" t="s">
        <v>927</v>
      </c>
    </row>
    <row r="146" spans="1:9" ht="15" x14ac:dyDescent="0.25">
      <c r="A146" s="191" t="s">
        <v>586</v>
      </c>
      <c r="B146" s="192" t="s">
        <v>587</v>
      </c>
      <c r="C146" t="str">
        <f>B42</f>
        <v>013901</v>
      </c>
      <c r="F146" s="242" t="s">
        <v>932</v>
      </c>
      <c r="G146" s="192" t="s">
        <v>475</v>
      </c>
      <c r="H146" t="s">
        <v>381</v>
      </c>
      <c r="I146" s="243" t="s">
        <v>929</v>
      </c>
    </row>
    <row r="147" spans="1:9" ht="15" x14ac:dyDescent="0.25">
      <c r="A147" s="191" t="s">
        <v>618</v>
      </c>
      <c r="B147" s="192" t="s">
        <v>619</v>
      </c>
      <c r="C147" t="str">
        <f>B43</f>
        <v>014001</v>
      </c>
      <c r="F147" s="242" t="s">
        <v>934</v>
      </c>
      <c r="G147" s="192" t="s">
        <v>389</v>
      </c>
      <c r="H147" t="s">
        <v>375</v>
      </c>
      <c r="I147" s="243" t="s">
        <v>931</v>
      </c>
    </row>
    <row r="148" spans="1:9" ht="15" x14ac:dyDescent="0.25">
      <c r="A148" s="191" t="s">
        <v>426</v>
      </c>
      <c r="B148" s="192" t="s">
        <v>427</v>
      </c>
      <c r="C148" t="str">
        <f>B44</f>
        <v>014101</v>
      </c>
      <c r="F148" s="242" t="s">
        <v>936</v>
      </c>
      <c r="G148" s="192" t="s">
        <v>393</v>
      </c>
      <c r="H148" t="s">
        <v>311</v>
      </c>
      <c r="I148" s="243" t="s">
        <v>933</v>
      </c>
    </row>
    <row r="149" spans="1:9" ht="15" x14ac:dyDescent="0.25">
      <c r="A149" s="191" t="s">
        <v>406</v>
      </c>
      <c r="B149" s="192" t="s">
        <v>407</v>
      </c>
      <c r="C149" t="str">
        <f>B44</f>
        <v>014101</v>
      </c>
      <c r="F149" s="242" t="s">
        <v>938</v>
      </c>
      <c r="G149" s="192" t="s">
        <v>463</v>
      </c>
      <c r="H149" t="s">
        <v>275</v>
      </c>
      <c r="I149" s="152" t="s">
        <v>935</v>
      </c>
    </row>
    <row r="150" spans="1:9" ht="15" x14ac:dyDescent="0.25">
      <c r="A150" s="191" t="s">
        <v>468</v>
      </c>
      <c r="B150" s="192" t="s">
        <v>469</v>
      </c>
      <c r="C150" t="str">
        <f>B44</f>
        <v>014101</v>
      </c>
      <c r="F150" s="242" t="s">
        <v>940</v>
      </c>
      <c r="G150" s="192" t="s">
        <v>593</v>
      </c>
      <c r="H150" t="s">
        <v>277</v>
      </c>
      <c r="I150" s="152" t="s">
        <v>937</v>
      </c>
    </row>
    <row r="151" spans="1:9" ht="15" x14ac:dyDescent="0.25">
      <c r="A151" s="191" t="s">
        <v>630</v>
      </c>
      <c r="B151" s="192" t="s">
        <v>631</v>
      </c>
      <c r="C151" t="str">
        <f>B44</f>
        <v>014101</v>
      </c>
      <c r="F151" s="242" t="s">
        <v>942</v>
      </c>
      <c r="G151" s="192" t="s">
        <v>533</v>
      </c>
      <c r="H151" t="s">
        <v>305</v>
      </c>
      <c r="I151" s="243" t="s">
        <v>939</v>
      </c>
    </row>
    <row r="152" spans="1:9" ht="15" x14ac:dyDescent="0.25">
      <c r="A152" s="191" t="s">
        <v>612</v>
      </c>
      <c r="B152" s="192" t="s">
        <v>613</v>
      </c>
      <c r="C152" t="str">
        <f>B45</f>
        <v>014201</v>
      </c>
      <c r="F152" s="242" t="s">
        <v>944</v>
      </c>
      <c r="G152" s="192" t="s">
        <v>449</v>
      </c>
      <c r="H152" t="s">
        <v>365</v>
      </c>
      <c r="I152" s="243" t="s">
        <v>941</v>
      </c>
    </row>
    <row r="153" spans="1:9" ht="15" x14ac:dyDescent="0.25">
      <c r="A153" s="191" t="s">
        <v>474</v>
      </c>
      <c r="B153" s="192" t="s">
        <v>475</v>
      </c>
      <c r="C153" t="str">
        <f>B45</f>
        <v>014201</v>
      </c>
      <c r="F153" s="242" t="s">
        <v>946</v>
      </c>
      <c r="G153" s="192" t="s">
        <v>625</v>
      </c>
      <c r="H153" t="s">
        <v>339</v>
      </c>
      <c r="I153" s="243" t="s">
        <v>943</v>
      </c>
    </row>
    <row r="154" spans="1:9" ht="15" x14ac:dyDescent="0.25">
      <c r="A154" s="191" t="s">
        <v>388</v>
      </c>
      <c r="B154" s="192" t="s">
        <v>389</v>
      </c>
      <c r="C154" t="str">
        <f>B46</f>
        <v>014301</v>
      </c>
      <c r="F154" s="242" t="s">
        <v>948</v>
      </c>
      <c r="G154" s="192" t="s">
        <v>419</v>
      </c>
      <c r="H154" t="s">
        <v>301</v>
      </c>
      <c r="I154" s="243" t="s">
        <v>945</v>
      </c>
    </row>
    <row r="155" spans="1:9" ht="15" x14ac:dyDescent="0.25">
      <c r="A155" s="191" t="s">
        <v>392</v>
      </c>
      <c r="B155" s="192" t="s">
        <v>393</v>
      </c>
      <c r="C155" t="str">
        <f>B46</f>
        <v>014301</v>
      </c>
      <c r="F155" s="242" t="s">
        <v>950</v>
      </c>
      <c r="G155" s="192" t="s">
        <v>627</v>
      </c>
      <c r="H155" t="s">
        <v>379</v>
      </c>
      <c r="I155" s="243" t="s">
        <v>947</v>
      </c>
    </row>
    <row r="156" spans="1:9" ht="15" x14ac:dyDescent="0.25">
      <c r="A156" s="191" t="s">
        <v>462</v>
      </c>
      <c r="B156" s="192" t="s">
        <v>463</v>
      </c>
      <c r="C156" t="str">
        <f>B46</f>
        <v>014301</v>
      </c>
      <c r="F156" s="242" t="s">
        <v>952</v>
      </c>
      <c r="G156" s="192" t="s">
        <v>595</v>
      </c>
      <c r="H156" t="s">
        <v>287</v>
      </c>
      <c r="I156" s="243" t="s">
        <v>949</v>
      </c>
    </row>
    <row r="157" spans="1:9" ht="15" x14ac:dyDescent="0.25">
      <c r="A157" s="191" t="s">
        <v>592</v>
      </c>
      <c r="B157" s="192" t="s">
        <v>593</v>
      </c>
      <c r="C157" t="str">
        <f>B46</f>
        <v>014301</v>
      </c>
      <c r="F157" s="242" t="s">
        <v>954</v>
      </c>
      <c r="G157" s="192" t="s">
        <v>481</v>
      </c>
      <c r="H157" t="s">
        <v>379</v>
      </c>
      <c r="I157" s="243" t="s">
        <v>951</v>
      </c>
    </row>
    <row r="158" spans="1:9" ht="15" x14ac:dyDescent="0.25">
      <c r="A158" s="191" t="s">
        <v>532</v>
      </c>
      <c r="B158" s="192" t="s">
        <v>533</v>
      </c>
      <c r="C158" t="str">
        <f>B46</f>
        <v>014301</v>
      </c>
      <c r="F158" s="242" t="s">
        <v>956</v>
      </c>
      <c r="G158" s="192" t="s">
        <v>563</v>
      </c>
      <c r="H158" t="s">
        <v>365</v>
      </c>
      <c r="I158" s="243" t="s">
        <v>953</v>
      </c>
    </row>
    <row r="159" spans="1:9" ht="15" x14ac:dyDescent="0.25">
      <c r="A159" s="191" t="s">
        <v>448</v>
      </c>
      <c r="B159" s="192" t="s">
        <v>449</v>
      </c>
      <c r="C159" t="str">
        <f>B46</f>
        <v>014301</v>
      </c>
      <c r="F159" s="242" t="s">
        <v>958</v>
      </c>
      <c r="G159" s="192" t="s">
        <v>589</v>
      </c>
      <c r="H159" t="s">
        <v>313</v>
      </c>
      <c r="I159" s="243" t="s">
        <v>955</v>
      </c>
    </row>
    <row r="160" spans="1:9" ht="15" x14ac:dyDescent="0.25">
      <c r="A160" s="191" t="s">
        <v>624</v>
      </c>
      <c r="B160" s="192" t="s">
        <v>625</v>
      </c>
      <c r="C160" t="str">
        <f>B47</f>
        <v>014401</v>
      </c>
      <c r="F160" s="242" t="s">
        <v>960</v>
      </c>
      <c r="G160" s="192" t="s">
        <v>441</v>
      </c>
      <c r="H160" t="s">
        <v>355</v>
      </c>
      <c r="I160" s="243" t="s">
        <v>957</v>
      </c>
    </row>
    <row r="161" spans="1:9" ht="15" x14ac:dyDescent="0.25">
      <c r="A161" s="191" t="s">
        <v>418</v>
      </c>
      <c r="B161" s="192" t="s">
        <v>419</v>
      </c>
      <c r="C161" t="str">
        <f>B47</f>
        <v>014401</v>
      </c>
      <c r="F161" s="242" t="s">
        <v>962</v>
      </c>
      <c r="G161" s="192" t="s">
        <v>511</v>
      </c>
      <c r="H161" t="s">
        <v>363</v>
      </c>
      <c r="I161" s="243" t="s">
        <v>959</v>
      </c>
    </row>
    <row r="162" spans="1:9" ht="15" x14ac:dyDescent="0.25">
      <c r="A162" s="191" t="s">
        <v>626</v>
      </c>
      <c r="B162" s="192" t="s">
        <v>627</v>
      </c>
      <c r="C162" t="str">
        <f>B48</f>
        <v>014501</v>
      </c>
      <c r="F162" s="242" t="s">
        <v>964</v>
      </c>
      <c r="G162" s="192" t="s">
        <v>437</v>
      </c>
      <c r="H162" t="s">
        <v>299</v>
      </c>
      <c r="I162" s="243" t="s">
        <v>961</v>
      </c>
    </row>
    <row r="163" spans="1:9" ht="15" x14ac:dyDescent="0.25">
      <c r="A163" s="191" t="s">
        <v>594</v>
      </c>
      <c r="B163" s="192" t="s">
        <v>595</v>
      </c>
      <c r="C163" t="str">
        <f>B48</f>
        <v>014501</v>
      </c>
      <c r="F163" s="242" t="s">
        <v>966</v>
      </c>
      <c r="G163" s="192" t="s">
        <v>477</v>
      </c>
      <c r="H163" t="s">
        <v>327</v>
      </c>
      <c r="I163" s="243" t="s">
        <v>963</v>
      </c>
    </row>
    <row r="164" spans="1:9" ht="15" x14ac:dyDescent="0.25">
      <c r="A164" s="191" t="s">
        <v>480</v>
      </c>
      <c r="B164" s="192" t="s">
        <v>481</v>
      </c>
      <c r="C164" t="str">
        <f>B48</f>
        <v>014501</v>
      </c>
      <c r="F164" s="242" t="s">
        <v>968</v>
      </c>
      <c r="G164" s="192" t="s">
        <v>547</v>
      </c>
      <c r="H164" t="s">
        <v>295</v>
      </c>
      <c r="I164" s="243" t="s">
        <v>965</v>
      </c>
    </row>
    <row r="165" spans="1:9" ht="15" x14ac:dyDescent="0.25">
      <c r="A165" s="191" t="s">
        <v>562</v>
      </c>
      <c r="B165" s="192" t="s">
        <v>563</v>
      </c>
      <c r="C165" t="str">
        <f>B49</f>
        <v>014601</v>
      </c>
      <c r="F165" s="242" t="s">
        <v>970</v>
      </c>
      <c r="G165" s="192" t="s">
        <v>517</v>
      </c>
      <c r="H165" t="s">
        <v>311</v>
      </c>
      <c r="I165" s="243" t="s">
        <v>967</v>
      </c>
    </row>
    <row r="166" spans="1:9" ht="15" x14ac:dyDescent="0.25">
      <c r="A166" s="191" t="s">
        <v>588</v>
      </c>
      <c r="B166" s="192" t="s">
        <v>589</v>
      </c>
      <c r="C166" t="str">
        <f>B49</f>
        <v>014601</v>
      </c>
      <c r="F166" s="242" t="s">
        <v>972</v>
      </c>
      <c r="G166" s="192" t="s">
        <v>499</v>
      </c>
      <c r="H166" t="s">
        <v>345</v>
      </c>
      <c r="I166" s="243" t="s">
        <v>969</v>
      </c>
    </row>
    <row r="167" spans="1:9" ht="15" x14ac:dyDescent="0.25">
      <c r="A167" s="191" t="s">
        <v>440</v>
      </c>
      <c r="B167" s="192" t="s">
        <v>441</v>
      </c>
      <c r="C167" t="str">
        <f>B49</f>
        <v>014601</v>
      </c>
      <c r="F167" s="242" t="s">
        <v>974</v>
      </c>
      <c r="G167" s="192" t="s">
        <v>493</v>
      </c>
      <c r="H167" t="s">
        <v>329</v>
      </c>
      <c r="I167" s="243" t="s">
        <v>971</v>
      </c>
    </row>
    <row r="168" spans="1:9" ht="15" x14ac:dyDescent="0.25">
      <c r="A168" s="191" t="s">
        <v>510</v>
      </c>
      <c r="B168" s="192" t="s">
        <v>511</v>
      </c>
      <c r="C168" t="str">
        <f>B49</f>
        <v>014601</v>
      </c>
      <c r="F168" s="242" t="s">
        <v>976</v>
      </c>
      <c r="G168" s="192" t="s">
        <v>565</v>
      </c>
      <c r="H168" t="s">
        <v>321</v>
      </c>
      <c r="I168" s="243" t="s">
        <v>973</v>
      </c>
    </row>
    <row r="169" spans="1:9" ht="15" x14ac:dyDescent="0.25">
      <c r="A169" s="191" t="s">
        <v>436</v>
      </c>
      <c r="B169" s="192" t="s">
        <v>437</v>
      </c>
      <c r="C169" t="str">
        <f>B50</f>
        <v>014701</v>
      </c>
      <c r="F169" s="242" t="s">
        <v>978</v>
      </c>
      <c r="G169" s="192" t="s">
        <v>617</v>
      </c>
      <c r="H169" t="s">
        <v>319</v>
      </c>
      <c r="I169" s="243" t="s">
        <v>975</v>
      </c>
    </row>
    <row r="170" spans="1:9" ht="15" x14ac:dyDescent="0.25">
      <c r="A170" s="191" t="s">
        <v>476</v>
      </c>
      <c r="B170" s="192" t="s">
        <v>477</v>
      </c>
      <c r="C170" t="str">
        <f>B51</f>
        <v>014801</v>
      </c>
      <c r="F170" s="242" t="s">
        <v>980</v>
      </c>
      <c r="G170" s="192" t="s">
        <v>529</v>
      </c>
      <c r="H170" t="s">
        <v>355</v>
      </c>
      <c r="I170" s="243" t="s">
        <v>977</v>
      </c>
    </row>
    <row r="171" spans="1:9" ht="15" x14ac:dyDescent="0.25">
      <c r="A171" s="191" t="s">
        <v>546</v>
      </c>
      <c r="B171" s="192" t="s">
        <v>547</v>
      </c>
      <c r="C171" t="str">
        <f>B52</f>
        <v>014901</v>
      </c>
      <c r="F171" s="242" t="s">
        <v>982</v>
      </c>
      <c r="G171" s="192" t="s">
        <v>557</v>
      </c>
      <c r="H171" t="s">
        <v>375</v>
      </c>
      <c r="I171" s="243" t="s">
        <v>979</v>
      </c>
    </row>
    <row r="172" spans="1:9" ht="15" x14ac:dyDescent="0.25">
      <c r="A172" s="191" t="s">
        <v>516</v>
      </c>
      <c r="B172" s="192" t="s">
        <v>517</v>
      </c>
      <c r="C172" t="str">
        <f>B53</f>
        <v>015001</v>
      </c>
      <c r="F172" s="242" t="s">
        <v>984</v>
      </c>
      <c r="G172" s="192" t="s">
        <v>519</v>
      </c>
      <c r="H172" t="s">
        <v>335</v>
      </c>
      <c r="I172" s="243" t="s">
        <v>981</v>
      </c>
    </row>
    <row r="173" spans="1:9" ht="15" x14ac:dyDescent="0.25">
      <c r="A173" s="191" t="s">
        <v>498</v>
      </c>
      <c r="B173" s="192" t="s">
        <v>499</v>
      </c>
      <c r="C173" t="str">
        <f>B53</f>
        <v>015001</v>
      </c>
      <c r="F173" s="242" t="s">
        <v>986</v>
      </c>
      <c r="G173" s="192" t="s">
        <v>551</v>
      </c>
      <c r="H173" t="s">
        <v>353</v>
      </c>
      <c r="I173" s="243" t="s">
        <v>983</v>
      </c>
    </row>
    <row r="174" spans="1:9" ht="15" x14ac:dyDescent="0.25">
      <c r="A174" s="191" t="s">
        <v>492</v>
      </c>
      <c r="B174" s="192" t="s">
        <v>493</v>
      </c>
      <c r="C174" t="str">
        <f>B53</f>
        <v>015001</v>
      </c>
      <c r="F174" s="242" t="s">
        <v>988</v>
      </c>
      <c r="G174" s="192" t="s">
        <v>521</v>
      </c>
      <c r="H174" t="s">
        <v>329</v>
      </c>
      <c r="I174" s="243" t="s">
        <v>985</v>
      </c>
    </row>
    <row r="175" spans="1:9" ht="15" x14ac:dyDescent="0.25">
      <c r="A175" s="191" t="s">
        <v>564</v>
      </c>
      <c r="B175" s="192" t="s">
        <v>565</v>
      </c>
      <c r="C175" t="str">
        <f>B54</f>
        <v>015101</v>
      </c>
      <c r="F175" s="242" t="s">
        <v>990</v>
      </c>
      <c r="G175" s="192" t="s">
        <v>601</v>
      </c>
      <c r="H175" t="s">
        <v>347</v>
      </c>
      <c r="I175" s="243" t="s">
        <v>987</v>
      </c>
    </row>
    <row r="176" spans="1:9" ht="15" x14ac:dyDescent="0.25">
      <c r="A176" s="191" t="s">
        <v>616</v>
      </c>
      <c r="B176" s="192" t="s">
        <v>617</v>
      </c>
      <c r="C176" t="str">
        <f>B54</f>
        <v>015101</v>
      </c>
      <c r="F176" s="242" t="s">
        <v>992</v>
      </c>
      <c r="G176" s="192" t="s">
        <v>467</v>
      </c>
      <c r="H176" t="s">
        <v>329</v>
      </c>
      <c r="I176" s="243" t="s">
        <v>989</v>
      </c>
    </row>
    <row r="177" spans="1:9" ht="15" x14ac:dyDescent="0.25">
      <c r="A177" s="191" t="s">
        <v>528</v>
      </c>
      <c r="B177" s="192" t="s">
        <v>529</v>
      </c>
      <c r="C177" t="str">
        <f>B54</f>
        <v>015101</v>
      </c>
      <c r="F177" s="242" t="s">
        <v>994</v>
      </c>
      <c r="G177" s="192" t="s">
        <v>599</v>
      </c>
      <c r="H177" t="s">
        <v>367</v>
      </c>
      <c r="I177" s="243" t="s">
        <v>991</v>
      </c>
    </row>
    <row r="178" spans="1:9" ht="15" x14ac:dyDescent="0.25">
      <c r="A178" s="191" t="s">
        <v>556</v>
      </c>
      <c r="B178" s="192" t="s">
        <v>557</v>
      </c>
      <c r="C178" t="str">
        <f>B55</f>
        <v>015201</v>
      </c>
      <c r="F178" s="242" t="s">
        <v>996</v>
      </c>
      <c r="G178" s="192" t="s">
        <v>489</v>
      </c>
      <c r="H178" t="s">
        <v>305</v>
      </c>
      <c r="I178" s="243" t="s">
        <v>993</v>
      </c>
    </row>
    <row r="179" spans="1:9" ht="15" x14ac:dyDescent="0.25">
      <c r="A179" s="191" t="s">
        <v>518</v>
      </c>
      <c r="B179" s="192" t="s">
        <v>519</v>
      </c>
      <c r="C179" t="str">
        <f>B56</f>
        <v>015301</v>
      </c>
      <c r="F179" s="242" t="s">
        <v>998</v>
      </c>
      <c r="G179" s="192" t="s">
        <v>633</v>
      </c>
      <c r="H179" t="s">
        <v>365</v>
      </c>
      <c r="I179" s="243" t="s">
        <v>995</v>
      </c>
    </row>
    <row r="180" spans="1:9" ht="15" x14ac:dyDescent="0.25">
      <c r="A180" s="191" t="s">
        <v>550</v>
      </c>
      <c r="B180" s="192" t="s">
        <v>551</v>
      </c>
      <c r="C180" t="str">
        <f>B56</f>
        <v>015301</v>
      </c>
      <c r="F180" s="242" t="s">
        <v>1000</v>
      </c>
      <c r="G180" s="192" t="s">
        <v>451</v>
      </c>
      <c r="H180" t="s">
        <v>317</v>
      </c>
      <c r="I180" s="243" t="s">
        <v>997</v>
      </c>
    </row>
    <row r="181" spans="1:9" ht="15" x14ac:dyDescent="0.25">
      <c r="A181" s="191" t="s">
        <v>520</v>
      </c>
      <c r="B181" s="192" t="s">
        <v>521</v>
      </c>
      <c r="C181" t="str">
        <f>B56</f>
        <v>015301</v>
      </c>
      <c r="F181" s="242" t="s">
        <v>1002</v>
      </c>
      <c r="G181" s="192" t="s">
        <v>541</v>
      </c>
      <c r="H181" t="s">
        <v>383</v>
      </c>
      <c r="I181" s="243" t="s">
        <v>999</v>
      </c>
    </row>
    <row r="182" spans="1:9" ht="15" x14ac:dyDescent="0.25">
      <c r="A182" s="191" t="s">
        <v>600</v>
      </c>
      <c r="B182" s="192" t="s">
        <v>601</v>
      </c>
      <c r="C182" t="str">
        <f>B56</f>
        <v>015301</v>
      </c>
      <c r="F182" s="242" t="s">
        <v>1004</v>
      </c>
      <c r="G182" s="192" t="s">
        <v>377</v>
      </c>
      <c r="H182" t="s">
        <v>301</v>
      </c>
      <c r="I182" s="243" t="s">
        <v>1001</v>
      </c>
    </row>
    <row r="183" spans="1:9" ht="15" x14ac:dyDescent="0.25">
      <c r="A183" s="191" t="s">
        <v>466</v>
      </c>
      <c r="B183" s="192" t="s">
        <v>467</v>
      </c>
      <c r="C183" t="str">
        <f>B57</f>
        <v>015401</v>
      </c>
      <c r="F183" s="242" t="s">
        <v>1005</v>
      </c>
      <c r="G183" s="192" t="s">
        <v>379</v>
      </c>
      <c r="H183" t="s">
        <v>343</v>
      </c>
      <c r="I183" s="243" t="s">
        <v>1003</v>
      </c>
    </row>
    <row r="184" spans="1:9" ht="15" x14ac:dyDescent="0.25">
      <c r="A184" s="191" t="s">
        <v>598</v>
      </c>
      <c r="B184" s="192" t="s">
        <v>599</v>
      </c>
      <c r="C184" t="str">
        <f>B57</f>
        <v>015401</v>
      </c>
      <c r="F184" s="242" t="s">
        <v>1006</v>
      </c>
      <c r="G184" s="192" t="s">
        <v>381</v>
      </c>
      <c r="H184" s="192" t="s">
        <v>377</v>
      </c>
    </row>
    <row r="185" spans="1:9" ht="15" x14ac:dyDescent="0.25">
      <c r="A185" s="191" t="s">
        <v>488</v>
      </c>
      <c r="B185" s="192" t="s">
        <v>489</v>
      </c>
      <c r="C185" t="str">
        <f>B58</f>
        <v>015501</v>
      </c>
      <c r="F185" s="242" t="s">
        <v>1007</v>
      </c>
      <c r="G185" s="192" t="s">
        <v>383</v>
      </c>
      <c r="H185" s="192" t="s">
        <v>379</v>
      </c>
    </row>
    <row r="186" spans="1:9" ht="15" x14ac:dyDescent="0.25">
      <c r="A186" s="191" t="s">
        <v>632</v>
      </c>
      <c r="B186" s="192" t="s">
        <v>633</v>
      </c>
      <c r="C186" t="str">
        <f>B59</f>
        <v>015601</v>
      </c>
      <c r="F186" s="242" t="s">
        <v>1008</v>
      </c>
      <c r="G186" s="192" t="s">
        <v>385</v>
      </c>
      <c r="H186" s="192" t="s">
        <v>381</v>
      </c>
    </row>
    <row r="187" spans="1:9" x14ac:dyDescent="0.2">
      <c r="A187" s="191" t="s">
        <v>450</v>
      </c>
      <c r="B187" s="192" t="s">
        <v>451</v>
      </c>
      <c r="C187" t="str">
        <f>B59</f>
        <v>015601</v>
      </c>
      <c r="H187" s="192" t="s">
        <v>383</v>
      </c>
    </row>
    <row r="188" spans="1:9" x14ac:dyDescent="0.2">
      <c r="A188" s="191" t="s">
        <v>540</v>
      </c>
      <c r="B188" s="192" t="s">
        <v>541</v>
      </c>
      <c r="C188" t="str">
        <f>B59</f>
        <v>015601</v>
      </c>
      <c r="H188" s="192" t="s">
        <v>385</v>
      </c>
    </row>
  </sheetData>
  <sheetProtection algorithmName="SHA-512" hashValue="VGeuSkd00WopzlAafJxZ8Y7YEuNDIEjlt/J4Fe66A5kl2QgBj1HHIo1pxXpXf/lELxkU90xWoGwnoj+PusaSkA==" saltValue="RHxHp7vvwEEDa5lQ5ui2TQ==" spinCount="100000" sheet="1" objects="1" scenarios="1"/>
  <sortState xmlns:xlrd2="http://schemas.microsoft.com/office/spreadsheetml/2017/richdata2" ref="A62:B188">
    <sortCondition ref="A62:A188"/>
  </sortState>
  <pageMargins left="0.7" right="0.7" top="0.75" bottom="0.75" header="0.3" footer="0.3"/>
  <pageSetup orientation="portrait" horizontalDpi="1200" verticalDpi="1200" r:id="rId1"/>
  <ignoredErrors>
    <ignoredError sqref="B156:B188 B20:C59 B62:B155 B4:C8 B9:B19 C9:C19" numberStoredAsText="1"/>
    <ignoredError sqref="C87:C8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088D0-3D9D-43F1-863C-21D96ADA7EBB}">
  <dimension ref="A1:M10"/>
  <sheetViews>
    <sheetView workbookViewId="0">
      <selection activeCell="N23" sqref="N23"/>
    </sheetView>
  </sheetViews>
  <sheetFormatPr defaultRowHeight="15" x14ac:dyDescent="0.25"/>
  <cols>
    <col min="1" max="16384" width="9.140625" style="215"/>
  </cols>
  <sheetData>
    <row r="1" spans="1:13" x14ac:dyDescent="0.25">
      <c r="A1" s="217" t="s">
        <v>685</v>
      </c>
    </row>
    <row r="2" spans="1:13" x14ac:dyDescent="0.25">
      <c r="J2" s="216"/>
      <c r="K2" s="216"/>
      <c r="L2" s="216"/>
      <c r="M2" s="216"/>
    </row>
    <row r="3" spans="1:13" x14ac:dyDescent="0.25">
      <c r="A3" s="281" t="s">
        <v>1033</v>
      </c>
      <c r="B3" s="282"/>
      <c r="C3" s="282"/>
      <c r="D3" s="282"/>
      <c r="E3" s="282"/>
      <c r="F3" s="282"/>
      <c r="G3" s="282"/>
      <c r="H3" s="282"/>
      <c r="I3" s="282"/>
      <c r="J3" s="283"/>
      <c r="K3" s="216"/>
      <c r="L3" s="216"/>
      <c r="M3" s="216"/>
    </row>
    <row r="4" spans="1:13" x14ac:dyDescent="0.25">
      <c r="B4" s="280" t="s">
        <v>1029</v>
      </c>
      <c r="J4" s="216"/>
      <c r="K4" s="216"/>
      <c r="L4" s="216"/>
      <c r="M4" s="216"/>
    </row>
    <row r="5" spans="1:13" x14ac:dyDescent="0.25">
      <c r="B5" s="280" t="s">
        <v>1030</v>
      </c>
      <c r="J5" s="216"/>
      <c r="K5" s="216"/>
      <c r="L5" s="216"/>
      <c r="M5" s="216"/>
    </row>
    <row r="6" spans="1:13" x14ac:dyDescent="0.25">
      <c r="B6" s="280" t="s">
        <v>1031</v>
      </c>
      <c r="J6" s="216"/>
      <c r="K6" s="216"/>
      <c r="L6" s="216"/>
      <c r="M6" s="216"/>
    </row>
    <row r="7" spans="1:13" x14ac:dyDescent="0.25">
      <c r="B7" s="280" t="s">
        <v>1032</v>
      </c>
      <c r="J7" s="216"/>
      <c r="K7" s="216"/>
      <c r="L7" s="216"/>
      <c r="M7" s="216"/>
    </row>
    <row r="8" spans="1:13" x14ac:dyDescent="0.25">
      <c r="B8" s="215" t="s">
        <v>686</v>
      </c>
    </row>
    <row r="9" spans="1:13" x14ac:dyDescent="0.25">
      <c r="B9" s="217" t="s">
        <v>689</v>
      </c>
    </row>
    <row r="10" spans="1:13" x14ac:dyDescent="0.25">
      <c r="B10" s="217" t="s">
        <v>688</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B17F8-7427-4724-AA3D-B56F2EA03690}">
  <sheetPr>
    <pageSetUpPr fitToPage="1"/>
  </sheetPr>
  <dimension ref="A1:K52"/>
  <sheetViews>
    <sheetView showGridLines="0" tabSelected="1" showWhiteSpace="0" zoomScaleNormal="100" workbookViewId="0">
      <selection activeCell="A10" sqref="A10:J10"/>
    </sheetView>
  </sheetViews>
  <sheetFormatPr defaultRowHeight="12.75" x14ac:dyDescent="0.2"/>
  <cols>
    <col min="1" max="1" width="17.5703125" style="224" customWidth="1"/>
    <col min="2" max="3" width="9.140625" style="224"/>
    <col min="4" max="4" width="9.140625" style="224" customWidth="1"/>
    <col min="5" max="5" width="13" style="224" customWidth="1"/>
    <col min="6" max="9" width="9.140625" style="224"/>
    <col min="10" max="10" width="23.5703125" style="224" customWidth="1"/>
    <col min="11" max="16384" width="9.140625" style="224"/>
  </cols>
  <sheetData>
    <row r="1" spans="1:11" ht="22.5" x14ac:dyDescent="0.3">
      <c r="A1" s="220"/>
      <c r="B1" s="221" t="s">
        <v>691</v>
      </c>
      <c r="C1" s="222"/>
      <c r="D1" s="222"/>
      <c r="E1" s="222"/>
      <c r="F1" s="222"/>
      <c r="G1" s="222"/>
      <c r="H1" s="222"/>
      <c r="I1" s="222"/>
      <c r="J1" s="222"/>
      <c r="K1" s="223"/>
    </row>
    <row r="2" spans="1:11" ht="20.25" x14ac:dyDescent="0.3">
      <c r="A2" s="220"/>
      <c r="B2" s="221" t="s">
        <v>692</v>
      </c>
      <c r="C2" s="221"/>
      <c r="D2" s="221"/>
      <c r="E2" s="221"/>
      <c r="F2" s="221"/>
      <c r="G2" s="221"/>
      <c r="H2" s="221"/>
      <c r="I2" s="221"/>
      <c r="J2" s="221"/>
      <c r="K2" s="223"/>
    </row>
    <row r="3" spans="1:11" ht="18" x14ac:dyDescent="0.25">
      <c r="A3" s="225"/>
      <c r="B3" s="294" t="s">
        <v>693</v>
      </c>
      <c r="C3" s="294"/>
      <c r="D3" s="294"/>
      <c r="E3" s="294"/>
      <c r="F3" s="294"/>
      <c r="G3" s="294"/>
      <c r="H3" s="294"/>
      <c r="I3" s="294"/>
      <c r="J3" s="294"/>
      <c r="K3" s="223"/>
    </row>
    <row r="4" spans="1:11" ht="18" x14ac:dyDescent="0.25">
      <c r="A4" s="225"/>
      <c r="B4" s="295" t="s">
        <v>694</v>
      </c>
      <c r="C4" s="295"/>
      <c r="D4" s="295"/>
      <c r="E4" s="295"/>
      <c r="F4" s="295"/>
      <c r="G4" s="295"/>
      <c r="H4" s="295"/>
      <c r="I4" s="295"/>
      <c r="J4" s="295"/>
      <c r="K4" s="223"/>
    </row>
    <row r="5" spans="1:11" x14ac:dyDescent="0.2">
      <c r="A5" s="226"/>
      <c r="B5" s="296"/>
      <c r="C5" s="296"/>
      <c r="D5" s="296"/>
      <c r="E5" s="296"/>
      <c r="F5" s="296"/>
      <c r="G5" s="296"/>
      <c r="H5" s="296"/>
      <c r="I5" s="296"/>
      <c r="J5" s="296"/>
    </row>
    <row r="6" spans="1:11" ht="127.5" customHeight="1" x14ac:dyDescent="0.2">
      <c r="A6" s="223"/>
      <c r="B6" s="223"/>
      <c r="C6" s="223"/>
      <c r="D6" s="223"/>
      <c r="E6" s="223"/>
      <c r="F6" s="223"/>
      <c r="G6" s="223"/>
      <c r="H6" s="223"/>
      <c r="I6" s="223"/>
      <c r="J6" s="223"/>
    </row>
    <row r="7" spans="1:11" ht="20.25" x14ac:dyDescent="0.3">
      <c r="A7" s="227"/>
      <c r="B7" s="297" t="s">
        <v>695</v>
      </c>
      <c r="C7" s="297"/>
      <c r="D7" s="297"/>
      <c r="E7" s="287" t="str">
        <f>'Entity #''s'!P9</f>
        <v>000000</v>
      </c>
      <c r="F7" s="279"/>
      <c r="G7" s="279"/>
      <c r="H7" s="227"/>
      <c r="I7" s="227"/>
      <c r="J7" s="227"/>
      <c r="K7" s="227"/>
    </row>
    <row r="8" spans="1:11" ht="30" x14ac:dyDescent="0.4">
      <c r="A8" s="293" t="s">
        <v>0</v>
      </c>
      <c r="B8" s="293"/>
      <c r="C8" s="293"/>
      <c r="D8" s="293"/>
      <c r="E8" s="293"/>
      <c r="F8" s="293"/>
      <c r="G8" s="293"/>
      <c r="H8" s="293"/>
      <c r="I8" s="293"/>
      <c r="J8" s="293"/>
      <c r="K8" s="228"/>
    </row>
    <row r="9" spans="1:11" ht="30" x14ac:dyDescent="0.4">
      <c r="A9" s="290" t="s">
        <v>696</v>
      </c>
      <c r="B9" s="290"/>
      <c r="C9" s="290"/>
      <c r="D9" s="290"/>
      <c r="E9" s="290"/>
      <c r="F9" s="290"/>
      <c r="G9" s="290"/>
      <c r="H9" s="290"/>
      <c r="I9" s="290"/>
      <c r="J9" s="290"/>
      <c r="K9" s="228"/>
    </row>
    <row r="10" spans="1:11" ht="30" x14ac:dyDescent="0.4">
      <c r="A10" s="290" t="s">
        <v>697</v>
      </c>
      <c r="B10" s="290"/>
      <c r="C10" s="290"/>
      <c r="D10" s="290"/>
      <c r="E10" s="290"/>
      <c r="F10" s="290"/>
      <c r="G10" s="290"/>
      <c r="H10" s="290"/>
      <c r="I10" s="290"/>
      <c r="J10" s="290"/>
      <c r="K10" s="229"/>
    </row>
    <row r="11" spans="1:11" ht="30" x14ac:dyDescent="0.4">
      <c r="A11" s="290" t="s">
        <v>698</v>
      </c>
      <c r="B11" s="290"/>
      <c r="C11" s="290"/>
      <c r="D11" s="290"/>
      <c r="E11" s="290"/>
      <c r="F11" s="290"/>
      <c r="G11" s="290"/>
      <c r="H11" s="290"/>
      <c r="I11" s="290"/>
      <c r="J11" s="290"/>
      <c r="K11" s="229"/>
    </row>
    <row r="12" spans="1:11" ht="20.25" x14ac:dyDescent="0.3">
      <c r="A12" s="230"/>
      <c r="B12" s="223"/>
      <c r="C12" s="223"/>
      <c r="D12" s="223"/>
      <c r="E12" s="223"/>
      <c r="F12" s="223"/>
      <c r="G12" s="223"/>
      <c r="H12" s="223"/>
      <c r="I12" s="223"/>
      <c r="J12" s="223"/>
      <c r="K12" s="223"/>
    </row>
    <row r="13" spans="1:11" ht="108" customHeight="1" x14ac:dyDescent="0.2">
      <c r="A13" s="223"/>
      <c r="B13" s="223"/>
      <c r="C13" s="223"/>
      <c r="D13" s="223"/>
      <c r="E13" s="223"/>
      <c r="F13" s="223"/>
      <c r="G13" s="223"/>
      <c r="H13" s="223"/>
      <c r="I13" s="223"/>
      <c r="J13" s="223"/>
      <c r="K13" s="231"/>
    </row>
    <row r="14" spans="1:11" ht="27.75" customHeight="1" x14ac:dyDescent="0.45">
      <c r="A14" s="232" t="s">
        <v>1</v>
      </c>
      <c r="B14" s="233"/>
      <c r="C14" s="233"/>
      <c r="D14" s="233"/>
      <c r="E14" s="233"/>
      <c r="F14" s="233"/>
      <c r="G14" s="233"/>
      <c r="H14" s="233"/>
      <c r="I14" s="233"/>
      <c r="J14" s="233"/>
      <c r="K14" s="223"/>
    </row>
    <row r="15" spans="1:11" ht="34.5" x14ac:dyDescent="0.45">
      <c r="A15" s="232" t="s">
        <v>2</v>
      </c>
      <c r="B15" s="233"/>
      <c r="C15" s="233"/>
      <c r="D15" s="233"/>
      <c r="E15" s="233"/>
      <c r="F15" s="233"/>
      <c r="G15" s="233"/>
      <c r="H15" s="233"/>
      <c r="I15" s="233"/>
      <c r="J15" s="233"/>
      <c r="K15" s="223"/>
    </row>
    <row r="16" spans="1:11" ht="39" customHeight="1" x14ac:dyDescent="0.25">
      <c r="A16" s="291" t="s">
        <v>1012</v>
      </c>
      <c r="B16" s="292"/>
      <c r="C16" s="292"/>
      <c r="D16" s="292"/>
      <c r="E16" s="292"/>
      <c r="F16" s="292"/>
      <c r="G16" s="292"/>
      <c r="H16" s="292"/>
      <c r="I16" s="292"/>
      <c r="J16" s="292"/>
    </row>
    <row r="17" spans="1:11" ht="6.75" customHeight="1" x14ac:dyDescent="0.2"/>
    <row r="26" spans="1:11" ht="24" customHeight="1" x14ac:dyDescent="0.2"/>
    <row r="29" spans="1:11" ht="141.75" customHeight="1" x14ac:dyDescent="0.2"/>
    <row r="30" spans="1:11" ht="39" customHeight="1" x14ac:dyDescent="0.45">
      <c r="A30" s="234" t="s">
        <v>699</v>
      </c>
      <c r="B30" s="233"/>
      <c r="C30" s="233"/>
      <c r="D30" s="233"/>
      <c r="E30" s="233"/>
      <c r="F30" s="233"/>
      <c r="G30" s="233"/>
      <c r="H30" s="233"/>
      <c r="I30" s="233"/>
      <c r="J30" s="233"/>
      <c r="K30" s="223"/>
    </row>
    <row r="31" spans="1:11" x14ac:dyDescent="0.2">
      <c r="A31" s="235"/>
      <c r="B31" s="235"/>
      <c r="C31" s="235"/>
      <c r="D31" s="235"/>
      <c r="E31" s="235"/>
      <c r="F31" s="235"/>
      <c r="G31" s="235"/>
      <c r="H31" s="235"/>
      <c r="I31" s="235"/>
      <c r="J31" s="235"/>
    </row>
    <row r="34" spans="1:10" x14ac:dyDescent="0.2">
      <c r="B34" s="231"/>
    </row>
    <row r="38" spans="1:10" x14ac:dyDescent="0.2">
      <c r="A38" s="236"/>
      <c r="F38" s="237"/>
      <c r="G38" s="223"/>
      <c r="H38" s="223"/>
    </row>
    <row r="39" spans="1:10" x14ac:dyDescent="0.2">
      <c r="A39" s="236"/>
      <c r="F39" s="236"/>
    </row>
    <row r="40" spans="1:10" x14ac:dyDescent="0.2">
      <c r="A40" s="238"/>
      <c r="F40" s="239"/>
    </row>
    <row r="41" spans="1:10" x14ac:dyDescent="0.2">
      <c r="A41" s="238"/>
    </row>
    <row r="42" spans="1:10" x14ac:dyDescent="0.2">
      <c r="A42" s="298"/>
      <c r="B42" s="299"/>
      <c r="C42" s="299"/>
      <c r="D42" s="299"/>
      <c r="E42" s="299"/>
      <c r="F42" s="299"/>
      <c r="G42" s="299"/>
      <c r="H42" s="299"/>
      <c r="I42" s="299"/>
      <c r="J42" s="299"/>
    </row>
    <row r="43" spans="1:10" x14ac:dyDescent="0.2">
      <c r="A43" s="300"/>
      <c r="B43" s="301"/>
      <c r="C43" s="301"/>
      <c r="D43" s="301"/>
      <c r="E43" s="302"/>
      <c r="F43" s="302"/>
      <c r="G43" s="300"/>
      <c r="H43" s="301"/>
      <c r="I43" s="301"/>
      <c r="J43" s="301"/>
    </row>
    <row r="44" spans="1:10" ht="15" customHeight="1" x14ac:dyDescent="0.2">
      <c r="A44" s="301"/>
      <c r="B44" s="301"/>
      <c r="C44" s="301"/>
      <c r="D44" s="301"/>
      <c r="E44" s="302"/>
      <c r="F44" s="302"/>
      <c r="G44" s="301"/>
      <c r="H44" s="301"/>
      <c r="I44" s="301"/>
      <c r="J44" s="301"/>
    </row>
    <row r="45" spans="1:10" x14ac:dyDescent="0.2">
      <c r="A45" s="301"/>
      <c r="B45" s="301"/>
      <c r="C45" s="301"/>
      <c r="D45" s="301"/>
      <c r="E45" s="302"/>
      <c r="F45" s="302"/>
      <c r="G45" s="301"/>
      <c r="H45" s="301"/>
      <c r="I45" s="301"/>
      <c r="J45" s="301"/>
    </row>
    <row r="46" spans="1:10" x14ac:dyDescent="0.2">
      <c r="A46" s="300"/>
      <c r="B46" s="301"/>
      <c r="C46" s="301"/>
      <c r="D46" s="301"/>
      <c r="E46" s="302"/>
      <c r="F46" s="302"/>
      <c r="G46" s="301"/>
      <c r="H46" s="301"/>
      <c r="I46" s="301"/>
      <c r="J46" s="301"/>
    </row>
    <row r="47" spans="1:10" x14ac:dyDescent="0.2">
      <c r="A47" s="301"/>
      <c r="B47" s="301"/>
      <c r="C47" s="301"/>
      <c r="D47" s="301"/>
      <c r="E47" s="302"/>
      <c r="F47" s="302"/>
      <c r="G47" s="301"/>
      <c r="H47" s="301"/>
      <c r="I47" s="301"/>
      <c r="J47" s="301"/>
    </row>
    <row r="48" spans="1:10" x14ac:dyDescent="0.2">
      <c r="A48" s="301"/>
      <c r="B48" s="301"/>
      <c r="C48" s="301"/>
      <c r="D48" s="301"/>
      <c r="E48" s="302"/>
      <c r="F48" s="302"/>
      <c r="G48" s="301"/>
      <c r="H48" s="301"/>
      <c r="I48" s="301"/>
      <c r="J48" s="301"/>
    </row>
    <row r="49" spans="1:10" x14ac:dyDescent="0.2">
      <c r="B49" s="240"/>
      <c r="C49" s="239"/>
      <c r="D49" s="239"/>
      <c r="E49" s="239"/>
      <c r="F49" s="239"/>
      <c r="G49" s="239"/>
      <c r="H49" s="239"/>
      <c r="I49" s="239"/>
      <c r="J49" s="239"/>
    </row>
    <row r="51" spans="1:10" ht="59.25" customHeight="1" x14ac:dyDescent="0.2">
      <c r="A51" s="241" t="s">
        <v>700</v>
      </c>
    </row>
    <row r="52" spans="1:10" x14ac:dyDescent="0.2">
      <c r="A52" s="231"/>
    </row>
  </sheetData>
  <sheetProtection algorithmName="SHA-512" hashValue="6sh7GlvaIJqIgE9xhf2a1r1GHZS+f3pKMCurtMBm3zXz5QaO78FtwlMAHbVOh04ErmGtzPfS+b6yrfxfn+ffyQ==" saltValue="ZDngYqx3w7T419Z9ifiygw==" spinCount="100000" sheet="1" formatCells="0" formatColumns="0"/>
  <mergeCells count="15">
    <mergeCell ref="A42:J42"/>
    <mergeCell ref="A43:D45"/>
    <mergeCell ref="E43:F45"/>
    <mergeCell ref="G43:J48"/>
    <mergeCell ref="A46:D48"/>
    <mergeCell ref="E46:F48"/>
    <mergeCell ref="A9:J9"/>
    <mergeCell ref="A16:J16"/>
    <mergeCell ref="A8:J8"/>
    <mergeCell ref="B3:J3"/>
    <mergeCell ref="B4:J4"/>
    <mergeCell ref="B5:J5"/>
    <mergeCell ref="B7:D7"/>
    <mergeCell ref="A10:J10"/>
    <mergeCell ref="A11:J11"/>
  </mergeCells>
  <hyperlinks>
    <hyperlink ref="B4:J4" r:id="rId1" display="Local Government Services Bureau Portal" xr:uid="{84D74A5E-E08E-47C1-BCE6-501EFA285223}"/>
  </hyperlinks>
  <printOptions horizontalCentered="1" verticalCentered="1"/>
  <pageMargins left="0.25" right="0.25" top="0.75" bottom="0.75" header="0" footer="0"/>
  <pageSetup scale="56" orientation="portrait" r:id="rId2"/>
  <headerFooter alignWithMargins="0"/>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CE11D68-9F86-41FE-8290-C19436EF4D8C}">
          <x14:formula1>
            <xm:f>'Entity #''s'!$F$5:$F$186</xm:f>
          </x14:formula1>
          <xm:sqref>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8"/>
  <dimension ref="A1:Q70"/>
  <sheetViews>
    <sheetView zoomScale="80" zoomScaleNormal="80" workbookViewId="0">
      <selection activeCell="Q66" sqref="Q66"/>
    </sheetView>
  </sheetViews>
  <sheetFormatPr defaultColWidth="9.140625" defaultRowHeight="15" x14ac:dyDescent="0.25"/>
  <cols>
    <col min="1" max="1" width="55.85546875" style="54" customWidth="1"/>
    <col min="2" max="2" width="10.140625" style="54" customWidth="1"/>
    <col min="3" max="3" width="20" style="54" customWidth="1"/>
    <col min="4" max="5" width="7.7109375" style="54" customWidth="1"/>
    <col min="6" max="8" width="13.140625" style="54" customWidth="1"/>
    <col min="9" max="16384" width="9.140625" style="54"/>
  </cols>
  <sheetData>
    <row r="1" spans="1:12" ht="18.75" x14ac:dyDescent="0.3">
      <c r="A1" s="304" t="s">
        <v>75</v>
      </c>
      <c r="B1" s="304"/>
      <c r="C1" s="304"/>
      <c r="D1" s="304"/>
      <c r="E1" s="304"/>
      <c r="F1" s="304"/>
      <c r="G1" s="304"/>
      <c r="H1" s="304"/>
      <c r="I1" s="53"/>
      <c r="J1" s="53"/>
      <c r="K1" s="53"/>
      <c r="L1" s="53"/>
    </row>
    <row r="2" spans="1:12" ht="18.75" x14ac:dyDescent="0.3">
      <c r="A2" s="398" t="str">
        <f>'Audit Report-Pt.1'!A25</f>
        <v>FISCAL YEAR ENDING JUNE 30, 2021</v>
      </c>
      <c r="B2" s="398"/>
      <c r="C2" s="398"/>
      <c r="D2" s="398"/>
      <c r="E2" s="398"/>
      <c r="F2" s="398"/>
      <c r="G2" s="398"/>
      <c r="H2" s="398"/>
      <c r="I2" s="55"/>
      <c r="J2" s="55"/>
      <c r="K2" s="55"/>
      <c r="L2" s="55"/>
    </row>
    <row r="3" spans="1:12" ht="18.75" x14ac:dyDescent="0.3">
      <c r="A3" s="399"/>
      <c r="B3" s="399"/>
      <c r="C3" s="399"/>
      <c r="D3" s="399"/>
      <c r="E3" s="399"/>
      <c r="F3" s="399"/>
      <c r="G3" s="399"/>
      <c r="H3" s="399"/>
    </row>
    <row r="4" spans="1:12" ht="33.75" customHeight="1" thickBot="1" x14ac:dyDescent="0.4">
      <c r="A4" s="400" t="s">
        <v>76</v>
      </c>
      <c r="B4" s="401"/>
      <c r="C4" s="401"/>
      <c r="D4" s="401"/>
      <c r="E4" s="401"/>
      <c r="F4" s="401"/>
      <c r="G4" s="401"/>
      <c r="H4" s="401"/>
    </row>
    <row r="5" spans="1:12" ht="201.75" customHeight="1" thickBot="1" x14ac:dyDescent="0.3">
      <c r="A5" s="402" t="s">
        <v>77</v>
      </c>
      <c r="B5" s="403"/>
      <c r="C5" s="403"/>
      <c r="D5" s="403"/>
      <c r="E5" s="403"/>
      <c r="F5" s="403"/>
      <c r="G5" s="403"/>
      <c r="H5" s="404"/>
    </row>
    <row r="6" spans="1:12" ht="26.45" customHeight="1" x14ac:dyDescent="0.25">
      <c r="A6" s="397"/>
      <c r="B6" s="397"/>
      <c r="C6" s="397"/>
      <c r="D6" s="397"/>
      <c r="E6" s="397"/>
      <c r="F6" s="397"/>
      <c r="G6" s="397"/>
      <c r="H6" s="397"/>
    </row>
    <row r="7" spans="1:12" ht="363.75" customHeight="1" x14ac:dyDescent="0.3">
      <c r="A7" s="389" t="s">
        <v>642</v>
      </c>
      <c r="B7" s="389"/>
      <c r="C7" s="389"/>
      <c r="D7" s="389"/>
      <c r="E7" s="389"/>
      <c r="F7" s="389"/>
      <c r="G7" s="389"/>
      <c r="H7" s="389"/>
    </row>
    <row r="8" spans="1:12" ht="75" customHeight="1" x14ac:dyDescent="0.25">
      <c r="A8" s="390" t="s">
        <v>78</v>
      </c>
      <c r="B8" s="390"/>
      <c r="C8" s="390"/>
      <c r="D8" s="390"/>
      <c r="E8" s="390"/>
      <c r="F8" s="390"/>
      <c r="G8" s="390"/>
      <c r="H8" s="390"/>
    </row>
    <row r="9" spans="1:12" ht="18.75" x14ac:dyDescent="0.3">
      <c r="A9" s="56" t="s">
        <v>79</v>
      </c>
      <c r="B9" s="57"/>
      <c r="C9" s="391" t="s">
        <v>79</v>
      </c>
      <c r="D9" s="391"/>
      <c r="E9" s="392" t="s">
        <v>80</v>
      </c>
      <c r="F9" s="392"/>
      <c r="G9" s="392"/>
      <c r="H9" s="393"/>
    </row>
    <row r="10" spans="1:12" ht="18.75" x14ac:dyDescent="0.3">
      <c r="A10" s="58" t="s">
        <v>81</v>
      </c>
      <c r="B10" s="59"/>
      <c r="C10" s="394" t="s">
        <v>82</v>
      </c>
      <c r="D10" s="394"/>
      <c r="E10" s="395" t="s">
        <v>83</v>
      </c>
      <c r="F10" s="395"/>
      <c r="G10" s="395"/>
      <c r="H10" s="396"/>
    </row>
    <row r="11" spans="1:12" ht="18.75" x14ac:dyDescent="0.3">
      <c r="A11" s="60">
        <v>0</v>
      </c>
      <c r="B11" s="61"/>
      <c r="C11" s="386">
        <v>750000</v>
      </c>
      <c r="D11" s="386"/>
      <c r="E11" s="386">
        <v>0</v>
      </c>
      <c r="F11" s="386"/>
      <c r="G11" s="386"/>
      <c r="H11" s="387"/>
    </row>
    <row r="12" spans="1:12" ht="18.75" x14ac:dyDescent="0.3">
      <c r="A12" s="62">
        <v>750000</v>
      </c>
      <c r="B12" s="63"/>
      <c r="C12" s="388">
        <v>1000000</v>
      </c>
      <c r="D12" s="384"/>
      <c r="E12" s="384">
        <v>550</v>
      </c>
      <c r="F12" s="384"/>
      <c r="G12" s="384"/>
      <c r="H12" s="385"/>
    </row>
    <row r="13" spans="1:12" ht="18.75" x14ac:dyDescent="0.3">
      <c r="A13" s="64">
        <v>1000000</v>
      </c>
      <c r="B13" s="65"/>
      <c r="C13" s="374">
        <v>1500000</v>
      </c>
      <c r="D13" s="374">
        <v>1500000</v>
      </c>
      <c r="E13" s="374">
        <v>800</v>
      </c>
      <c r="F13" s="374"/>
      <c r="G13" s="374"/>
      <c r="H13" s="375"/>
    </row>
    <row r="14" spans="1:12" ht="18.75" x14ac:dyDescent="0.3">
      <c r="A14" s="62">
        <v>1500000</v>
      </c>
      <c r="B14" s="63"/>
      <c r="C14" s="384">
        <v>2500000</v>
      </c>
      <c r="D14" s="384">
        <v>2500000</v>
      </c>
      <c r="E14" s="384">
        <v>950</v>
      </c>
      <c r="F14" s="384"/>
      <c r="G14" s="384"/>
      <c r="H14" s="385"/>
    </row>
    <row r="15" spans="1:12" ht="18.75" x14ac:dyDescent="0.3">
      <c r="A15" s="66">
        <v>2500000</v>
      </c>
      <c r="B15" s="67"/>
      <c r="C15" s="374">
        <v>5000000</v>
      </c>
      <c r="D15" s="374">
        <v>5000000</v>
      </c>
      <c r="E15" s="374">
        <v>1300</v>
      </c>
      <c r="F15" s="374"/>
      <c r="G15" s="374"/>
      <c r="H15" s="375"/>
    </row>
    <row r="16" spans="1:12" ht="18.75" x14ac:dyDescent="0.3">
      <c r="A16" s="62">
        <v>5000000</v>
      </c>
      <c r="B16" s="63"/>
      <c r="C16" s="384">
        <v>10000000</v>
      </c>
      <c r="D16" s="384">
        <v>10000000</v>
      </c>
      <c r="E16" s="384">
        <v>1700</v>
      </c>
      <c r="F16" s="384"/>
      <c r="G16" s="384"/>
      <c r="H16" s="385"/>
    </row>
    <row r="17" spans="1:12" ht="18.75" x14ac:dyDescent="0.3">
      <c r="A17" s="66">
        <v>10000000</v>
      </c>
      <c r="B17" s="67"/>
      <c r="C17" s="374">
        <v>50000000</v>
      </c>
      <c r="D17" s="374">
        <v>50000000</v>
      </c>
      <c r="E17" s="374">
        <v>2500</v>
      </c>
      <c r="F17" s="374"/>
      <c r="G17" s="374"/>
      <c r="H17" s="375"/>
    </row>
    <row r="18" spans="1:12" ht="18.75" x14ac:dyDescent="0.3">
      <c r="A18" s="68">
        <v>50000000</v>
      </c>
      <c r="B18" s="69"/>
      <c r="C18" s="70"/>
      <c r="D18" s="70"/>
      <c r="E18" s="376">
        <v>3000</v>
      </c>
      <c r="F18" s="376"/>
      <c r="G18" s="376"/>
      <c r="H18" s="377"/>
    </row>
    <row r="19" spans="1:12" s="71" customFormat="1" ht="15.75" x14ac:dyDescent="0.25">
      <c r="A19" s="378"/>
      <c r="B19" s="379"/>
      <c r="C19" s="379"/>
      <c r="D19" s="379"/>
      <c r="E19" s="379"/>
      <c r="F19" s="379"/>
      <c r="G19" s="379"/>
      <c r="H19" s="379"/>
    </row>
    <row r="20" spans="1:12" ht="21" customHeight="1" x14ac:dyDescent="0.3">
      <c r="A20" s="380" t="s">
        <v>84</v>
      </c>
      <c r="B20" s="380"/>
      <c r="C20" s="380"/>
      <c r="D20" s="380"/>
      <c r="E20" s="380"/>
      <c r="F20" s="380"/>
      <c r="G20" s="380"/>
      <c r="H20" s="380"/>
    </row>
    <row r="21" spans="1:12" ht="15.75" x14ac:dyDescent="0.25">
      <c r="A21" s="72" t="s">
        <v>85</v>
      </c>
      <c r="B21" s="72"/>
      <c r="C21" s="73"/>
      <c r="D21" s="73"/>
      <c r="E21" s="73"/>
      <c r="F21" s="73"/>
      <c r="G21" s="73"/>
      <c r="H21" s="73"/>
    </row>
    <row r="22" spans="1:12" x14ac:dyDescent="0.25">
      <c r="A22" s="381"/>
      <c r="B22" s="381"/>
      <c r="C22" s="381"/>
      <c r="D22" s="381"/>
      <c r="E22" s="381"/>
      <c r="F22" s="381"/>
      <c r="G22" s="381"/>
      <c r="H22" s="381"/>
      <c r="I22" s="74"/>
      <c r="J22" s="74"/>
      <c r="K22" s="74"/>
      <c r="L22" s="74"/>
    </row>
    <row r="23" spans="1:12" ht="18.75" x14ac:dyDescent="0.3">
      <c r="A23" s="304" t="s">
        <v>75</v>
      </c>
      <c r="B23" s="304"/>
      <c r="C23" s="304"/>
      <c r="D23" s="304"/>
      <c r="E23" s="304"/>
      <c r="F23" s="304"/>
      <c r="G23" s="304"/>
      <c r="H23" s="304"/>
      <c r="I23" s="53"/>
      <c r="J23" s="53"/>
      <c r="K23" s="53"/>
      <c r="L23" s="53"/>
    </row>
    <row r="24" spans="1:12" ht="15.75" x14ac:dyDescent="0.25">
      <c r="A24" s="382" t="str">
        <f>A2</f>
        <v>FISCAL YEAR ENDING JUNE 30, 2021</v>
      </c>
      <c r="B24" s="382"/>
      <c r="C24" s="382"/>
      <c r="D24" s="382"/>
      <c r="E24" s="382"/>
      <c r="F24" s="382"/>
      <c r="G24" s="382"/>
      <c r="H24" s="382"/>
      <c r="I24" s="55"/>
      <c r="J24" s="55"/>
      <c r="K24" s="55"/>
      <c r="L24" s="55"/>
    </row>
    <row r="25" spans="1:12" ht="15.75" x14ac:dyDescent="0.25">
      <c r="A25" s="383"/>
      <c r="B25" s="383"/>
      <c r="C25" s="383"/>
      <c r="D25" s="383"/>
      <c r="E25" s="383"/>
      <c r="F25" s="383"/>
      <c r="G25" s="383"/>
      <c r="H25" s="383"/>
    </row>
    <row r="26" spans="1:12" ht="17.100000000000001" customHeight="1" x14ac:dyDescent="0.25">
      <c r="A26" s="75"/>
      <c r="B26" s="76"/>
      <c r="C26" s="372" t="s">
        <v>86</v>
      </c>
      <c r="D26" s="373"/>
      <c r="E26" s="373"/>
      <c r="F26" s="373"/>
      <c r="G26" s="373"/>
      <c r="H26" s="373"/>
    </row>
    <row r="27" spans="1:12" ht="17.100000000000001" customHeight="1" x14ac:dyDescent="0.25">
      <c r="A27" s="77" t="str">
        <f>'COVER PAGE'!E7</f>
        <v>000000</v>
      </c>
      <c r="B27" s="78"/>
      <c r="C27" s="372" t="s">
        <v>87</v>
      </c>
      <c r="D27" s="373"/>
      <c r="E27" s="373"/>
      <c r="F27" s="373"/>
      <c r="G27" s="373"/>
      <c r="H27" s="373"/>
    </row>
    <row r="28" spans="1:12" ht="17.100000000000001" customHeight="1" x14ac:dyDescent="0.25">
      <c r="A28" s="79" t="str">
        <f>'COVER PAGE'!A9</f>
        <v>LOCAL GOVERNMENT NAME:</v>
      </c>
      <c r="B28" s="78"/>
      <c r="C28" s="372" t="s">
        <v>88</v>
      </c>
      <c r="D28" s="373"/>
      <c r="E28" s="373"/>
      <c r="F28" s="373"/>
      <c r="G28" s="373"/>
      <c r="H28" s="373"/>
    </row>
    <row r="29" spans="1:12" ht="17.100000000000001" customHeight="1" x14ac:dyDescent="0.25">
      <c r="A29" s="79" t="str">
        <f>'COVER PAGE'!A10</f>
        <v>ADDRESS</v>
      </c>
      <c r="B29" s="78"/>
      <c r="C29" s="365"/>
      <c r="D29" s="366"/>
      <c r="E29" s="366"/>
      <c r="F29" s="366"/>
      <c r="G29" s="366"/>
      <c r="H29" s="366"/>
    </row>
    <row r="30" spans="1:12" ht="17.100000000000001" customHeight="1" x14ac:dyDescent="0.25">
      <c r="A30" s="79" t="str">
        <f>'COVER PAGE'!A11</f>
        <v>CITY, STATE ZIP</v>
      </c>
      <c r="B30" s="78"/>
      <c r="C30" s="365"/>
      <c r="D30" s="366"/>
      <c r="E30" s="366"/>
      <c r="F30" s="366"/>
      <c r="G30" s="366"/>
      <c r="H30" s="366"/>
    </row>
    <row r="31" spans="1:12" ht="17.100000000000001" customHeight="1" x14ac:dyDescent="0.25">
      <c r="A31" s="80"/>
      <c r="B31" s="81"/>
      <c r="C31" s="365"/>
      <c r="D31" s="366"/>
      <c r="E31" s="366"/>
      <c r="F31" s="366"/>
      <c r="G31" s="366"/>
      <c r="H31" s="366"/>
    </row>
    <row r="32" spans="1:12" ht="15" customHeight="1" thickBot="1" x14ac:dyDescent="0.3">
      <c r="A32" s="82"/>
      <c r="B32" s="82"/>
      <c r="C32" s="83"/>
      <c r="D32" s="83"/>
      <c r="E32" s="83"/>
      <c r="F32" s="83"/>
      <c r="G32" s="83"/>
      <c r="H32" s="83"/>
    </row>
    <row r="33" spans="1:8" ht="24" thickBot="1" x14ac:dyDescent="0.4">
      <c r="A33" s="367" t="s">
        <v>89</v>
      </c>
      <c r="B33" s="368"/>
      <c r="C33" s="368"/>
      <c r="D33" s="368"/>
      <c r="E33" s="368"/>
      <c r="F33" s="368"/>
      <c r="G33" s="368"/>
      <c r="H33" s="369"/>
    </row>
    <row r="34" spans="1:8" s="71" customFormat="1" ht="8.4499999999999993" customHeight="1" x14ac:dyDescent="0.3">
      <c r="A34" s="84"/>
      <c r="B34" s="84"/>
      <c r="C34" s="84"/>
      <c r="D34" s="84"/>
      <c r="E34" s="84"/>
      <c r="F34" s="84"/>
      <c r="G34" s="84"/>
      <c r="H34" s="84"/>
    </row>
    <row r="35" spans="1:8" ht="18.75" x14ac:dyDescent="0.25">
      <c r="A35" s="357" t="s">
        <v>90</v>
      </c>
      <c r="B35" s="357"/>
      <c r="C35" s="357"/>
      <c r="D35" s="357"/>
      <c r="E35" s="357"/>
      <c r="F35" s="357"/>
      <c r="G35" s="357"/>
      <c r="H35" s="357"/>
    </row>
    <row r="36" spans="1:8" ht="18.75" customHeight="1" x14ac:dyDescent="0.25">
      <c r="A36" s="355" t="s">
        <v>91</v>
      </c>
      <c r="B36" s="356"/>
      <c r="C36" s="469">
        <v>0</v>
      </c>
      <c r="D36" s="83"/>
      <c r="E36" s="83"/>
      <c r="F36" s="83"/>
      <c r="G36" s="83"/>
      <c r="H36" s="83"/>
    </row>
    <row r="37" spans="1:8" ht="18.75" customHeight="1" x14ac:dyDescent="0.25">
      <c r="A37" s="370" t="s">
        <v>92</v>
      </c>
      <c r="B37" s="371"/>
      <c r="C37" s="469">
        <v>0</v>
      </c>
      <c r="D37" s="83"/>
      <c r="E37" s="83"/>
      <c r="F37" s="83"/>
      <c r="G37" s="83"/>
      <c r="H37" s="83"/>
    </row>
    <row r="38" spans="1:8" ht="18.75" customHeight="1" x14ac:dyDescent="0.25">
      <c r="A38" s="370" t="s">
        <v>93</v>
      </c>
      <c r="B38" s="371"/>
      <c r="C38" s="469">
        <v>0</v>
      </c>
      <c r="D38" s="83"/>
      <c r="E38" s="83"/>
      <c r="F38" s="83"/>
      <c r="G38" s="83"/>
      <c r="H38" s="83"/>
    </row>
    <row r="39" spans="1:8" ht="18.75" customHeight="1" x14ac:dyDescent="0.25">
      <c r="A39" s="370" t="s">
        <v>94</v>
      </c>
      <c r="B39" s="371"/>
      <c r="C39" s="469">
        <v>0</v>
      </c>
      <c r="D39" s="83"/>
      <c r="E39" s="83"/>
      <c r="F39" s="83"/>
      <c r="G39" s="83"/>
      <c r="H39" s="83"/>
    </row>
    <row r="40" spans="1:8" ht="18.75" x14ac:dyDescent="0.3">
      <c r="A40" s="360" t="s">
        <v>95</v>
      </c>
      <c r="B40" s="360"/>
      <c r="C40" s="360"/>
      <c r="D40" s="360"/>
      <c r="E40" s="360"/>
      <c r="F40" s="360"/>
      <c r="G40" s="360"/>
      <c r="H40" s="360"/>
    </row>
    <row r="41" spans="1:8" ht="16.5" thickBot="1" x14ac:dyDescent="0.3">
      <c r="A41" s="361" t="s">
        <v>96</v>
      </c>
      <c r="B41" s="361"/>
      <c r="C41" s="361"/>
      <c r="D41" s="361"/>
      <c r="E41" s="361"/>
      <c r="F41" s="361"/>
      <c r="G41" s="361"/>
      <c r="H41" s="361"/>
    </row>
    <row r="42" spans="1:8" ht="18.75" customHeight="1" thickBot="1" x14ac:dyDescent="0.3">
      <c r="A42" s="355" t="s">
        <v>97</v>
      </c>
      <c r="B42" s="356"/>
      <c r="C42" s="470">
        <v>0</v>
      </c>
      <c r="D42" s="362" t="s">
        <v>98</v>
      </c>
      <c r="E42" s="363"/>
      <c r="F42" s="363"/>
      <c r="G42" s="363"/>
      <c r="H42" s="364"/>
    </row>
    <row r="43" spans="1:8" ht="31.5" customHeight="1" x14ac:dyDescent="0.25">
      <c r="A43" s="339" t="s">
        <v>99</v>
      </c>
      <c r="B43" s="340"/>
      <c r="C43" s="85"/>
      <c r="D43" s="341" t="s">
        <v>100</v>
      </c>
      <c r="E43" s="342"/>
      <c r="F43" s="342"/>
      <c r="G43" s="347" t="str">
        <f>IF(C56&lt;=750000,"0",IF(C56&lt;=1000000,"$550.00",IF(C56&lt;=1500000,"$800.00",IF(C56&lt;=2500000,"$950.00",IF(C56&lt;=5000000,"$1300.00",IF(C56&lt;=10000000,"$1700.00",IF(C56&lt;=50000000,"$2500.00",IF(C56&gt;50000000,"$3000.00"))))))))</f>
        <v>0</v>
      </c>
      <c r="H43" s="348"/>
    </row>
    <row r="44" spans="1:8" ht="18.75" customHeight="1" x14ac:dyDescent="0.25">
      <c r="A44" s="353" t="s">
        <v>101</v>
      </c>
      <c r="B44" s="354"/>
      <c r="C44" s="470">
        <v>0</v>
      </c>
      <c r="D44" s="343"/>
      <c r="E44" s="344"/>
      <c r="F44" s="344"/>
      <c r="G44" s="349"/>
      <c r="H44" s="350"/>
    </row>
    <row r="45" spans="1:8" ht="18.75" customHeight="1" x14ac:dyDescent="0.25">
      <c r="A45" s="353" t="s">
        <v>102</v>
      </c>
      <c r="B45" s="354"/>
      <c r="C45" s="470">
        <v>0</v>
      </c>
      <c r="D45" s="343"/>
      <c r="E45" s="344"/>
      <c r="F45" s="344"/>
      <c r="G45" s="349"/>
      <c r="H45" s="350"/>
    </row>
    <row r="46" spans="1:8" ht="18.75" customHeight="1" x14ac:dyDescent="0.25">
      <c r="A46" s="353" t="s">
        <v>103</v>
      </c>
      <c r="B46" s="354"/>
      <c r="C46" s="470">
        <v>0</v>
      </c>
      <c r="D46" s="343"/>
      <c r="E46" s="344"/>
      <c r="F46" s="344"/>
      <c r="G46" s="349"/>
      <c r="H46" s="350"/>
    </row>
    <row r="47" spans="1:8" ht="18.75" customHeight="1" x14ac:dyDescent="0.25">
      <c r="A47" s="353" t="s">
        <v>104</v>
      </c>
      <c r="B47" s="354"/>
      <c r="C47" s="470">
        <v>0</v>
      </c>
      <c r="D47" s="343"/>
      <c r="E47" s="344"/>
      <c r="F47" s="344"/>
      <c r="G47" s="349"/>
      <c r="H47" s="350"/>
    </row>
    <row r="48" spans="1:8" ht="18.75" customHeight="1" x14ac:dyDescent="0.25">
      <c r="A48" s="353" t="s">
        <v>105</v>
      </c>
      <c r="B48" s="354"/>
      <c r="C48" s="470">
        <v>0</v>
      </c>
      <c r="D48" s="343"/>
      <c r="E48" s="344"/>
      <c r="F48" s="344"/>
      <c r="G48" s="349"/>
      <c r="H48" s="350"/>
    </row>
    <row r="49" spans="1:17" ht="18.75" customHeight="1" x14ac:dyDescent="0.25">
      <c r="A49" s="355" t="s">
        <v>106</v>
      </c>
      <c r="B49" s="356"/>
      <c r="C49" s="470">
        <v>0</v>
      </c>
      <c r="D49" s="343"/>
      <c r="E49" s="344"/>
      <c r="F49" s="344"/>
      <c r="G49" s="349"/>
      <c r="H49" s="350"/>
    </row>
    <row r="50" spans="1:17" ht="18.75" customHeight="1" thickBot="1" x14ac:dyDescent="0.3">
      <c r="A50" s="355" t="s">
        <v>94</v>
      </c>
      <c r="B50" s="356"/>
      <c r="C50" s="470">
        <v>0</v>
      </c>
      <c r="D50" s="345"/>
      <c r="E50" s="346"/>
      <c r="F50" s="346"/>
      <c r="G50" s="351"/>
      <c r="H50" s="352"/>
    </row>
    <row r="51" spans="1:17" ht="18.75" customHeight="1" x14ac:dyDescent="0.25">
      <c r="A51" s="357" t="s">
        <v>107</v>
      </c>
      <c r="B51" s="357"/>
      <c r="C51" s="357"/>
      <c r="D51" s="357"/>
      <c r="E51" s="357"/>
      <c r="F51" s="357"/>
      <c r="G51" s="357"/>
      <c r="H51" s="357"/>
    </row>
    <row r="52" spans="1:17" ht="18.75" customHeight="1" x14ac:dyDescent="0.25">
      <c r="A52" s="358" t="s">
        <v>108</v>
      </c>
      <c r="B52" s="359"/>
      <c r="C52" s="469">
        <v>0</v>
      </c>
      <c r="D52" s="83"/>
      <c r="E52" s="83"/>
      <c r="F52" s="83"/>
      <c r="G52" s="83"/>
      <c r="H52" s="83"/>
    </row>
    <row r="53" spans="1:17" ht="18.75" x14ac:dyDescent="0.3">
      <c r="A53" s="360" t="s">
        <v>109</v>
      </c>
      <c r="B53" s="360"/>
      <c r="C53" s="360"/>
      <c r="D53" s="360"/>
      <c r="E53" s="360"/>
      <c r="F53" s="360"/>
      <c r="G53" s="360"/>
      <c r="H53" s="360"/>
    </row>
    <row r="54" spans="1:17" ht="15.75" x14ac:dyDescent="0.25">
      <c r="A54" s="361" t="s">
        <v>110</v>
      </c>
      <c r="B54" s="361"/>
      <c r="C54" s="361"/>
      <c r="D54" s="361"/>
      <c r="E54" s="361"/>
      <c r="F54" s="361"/>
      <c r="G54" s="361"/>
      <c r="H54" s="361"/>
    </row>
    <row r="55" spans="1:17" ht="18.75" customHeight="1" x14ac:dyDescent="0.25">
      <c r="A55" s="355" t="s">
        <v>111</v>
      </c>
      <c r="B55" s="356"/>
      <c r="C55" s="469">
        <v>0</v>
      </c>
      <c r="D55" s="83"/>
      <c r="E55" s="83"/>
      <c r="F55" s="83"/>
      <c r="G55" s="83"/>
      <c r="H55" s="83"/>
    </row>
    <row r="56" spans="1:17" ht="18.75" customHeight="1" thickBot="1" x14ac:dyDescent="0.3">
      <c r="A56" s="338" t="s">
        <v>112</v>
      </c>
      <c r="B56" s="338"/>
      <c r="C56" s="86">
        <f>C36+C37+C39+C42+C44+C45+C46+C47+C48+C49+C50+C52+C55</f>
        <v>0</v>
      </c>
      <c r="D56" s="83"/>
      <c r="E56" s="83"/>
      <c r="F56" s="83"/>
      <c r="G56" s="83"/>
      <c r="H56" s="83"/>
    </row>
    <row r="57" spans="1:17" ht="134.25" customHeight="1" thickTop="1" thickBot="1" x14ac:dyDescent="0.3">
      <c r="A57" s="326"/>
      <c r="B57" s="326"/>
      <c r="C57" s="327" t="s">
        <v>259</v>
      </c>
      <c r="D57" s="327"/>
      <c r="E57" s="327"/>
      <c r="F57" s="327"/>
      <c r="G57" s="327"/>
      <c r="H57" s="327"/>
      <c r="L57" s="87"/>
      <c r="M57" s="87"/>
      <c r="N57" s="87"/>
      <c r="O57" s="87"/>
      <c r="P57" s="87"/>
      <c r="Q57" s="87"/>
    </row>
    <row r="58" spans="1:17" ht="23.45" customHeight="1" thickBot="1" x14ac:dyDescent="0.3">
      <c r="A58" s="328" t="s">
        <v>124</v>
      </c>
      <c r="B58" s="329"/>
      <c r="C58" s="329"/>
      <c r="D58" s="329"/>
      <c r="E58" s="329"/>
      <c r="F58" s="329"/>
      <c r="G58" s="329"/>
      <c r="H58" s="330"/>
    </row>
    <row r="59" spans="1:17" ht="8.4499999999999993" customHeight="1" thickBot="1" x14ac:dyDescent="0.3">
      <c r="A59" s="331"/>
      <c r="B59" s="331"/>
      <c r="C59" s="331"/>
      <c r="D59" s="331"/>
      <c r="E59" s="331"/>
      <c r="F59" s="331"/>
      <c r="G59" s="331"/>
      <c r="H59" s="331"/>
      <c r="I59" s="88"/>
    </row>
    <row r="60" spans="1:17" ht="64.150000000000006" customHeight="1" thickBot="1" x14ac:dyDescent="0.35">
      <c r="A60" s="332" t="s">
        <v>113</v>
      </c>
      <c r="B60" s="333"/>
      <c r="C60" s="334"/>
      <c r="D60" s="335" t="s">
        <v>114</v>
      </c>
      <c r="E60" s="336"/>
      <c r="F60" s="336"/>
      <c r="G60" s="336"/>
      <c r="H60" s="337"/>
    </row>
    <row r="61" spans="1:17" ht="40.9" customHeight="1" x14ac:dyDescent="0.25">
      <c r="A61" s="305" t="s">
        <v>125</v>
      </c>
      <c r="B61" s="306"/>
      <c r="C61" s="471">
        <v>0</v>
      </c>
      <c r="D61" s="307" t="s">
        <v>115</v>
      </c>
      <c r="E61" s="308"/>
      <c r="F61" s="308"/>
      <c r="G61" s="313" t="str">
        <f>IF(C67&lt;=750000,"NO","YES")</f>
        <v>NO</v>
      </c>
      <c r="H61" s="314"/>
    </row>
    <row r="62" spans="1:17" ht="40.15" customHeight="1" x14ac:dyDescent="0.25">
      <c r="A62" s="305" t="s">
        <v>126</v>
      </c>
      <c r="B62" s="306"/>
      <c r="C62" s="471">
        <v>0</v>
      </c>
      <c r="D62" s="309"/>
      <c r="E62" s="310"/>
      <c r="F62" s="310"/>
      <c r="G62" s="315"/>
      <c r="H62" s="316"/>
    </row>
    <row r="63" spans="1:17" ht="45" customHeight="1" thickBot="1" x14ac:dyDescent="0.3">
      <c r="A63" s="320" t="s">
        <v>116</v>
      </c>
      <c r="B63" s="321"/>
      <c r="C63" s="93">
        <v>0</v>
      </c>
      <c r="D63" s="309"/>
      <c r="E63" s="310"/>
      <c r="F63" s="310"/>
      <c r="G63" s="315"/>
      <c r="H63" s="316"/>
    </row>
    <row r="64" spans="1:17" ht="27" customHeight="1" x14ac:dyDescent="0.25">
      <c r="A64" s="322" t="s">
        <v>117</v>
      </c>
      <c r="B64" s="323"/>
      <c r="C64" s="94">
        <f>SUM(C61:C63)</f>
        <v>0</v>
      </c>
      <c r="D64" s="309"/>
      <c r="E64" s="310"/>
      <c r="F64" s="310"/>
      <c r="G64" s="315"/>
      <c r="H64" s="316"/>
    </row>
    <row r="65" spans="1:8" ht="50.45" customHeight="1" thickBot="1" x14ac:dyDescent="0.3">
      <c r="A65" s="305" t="s">
        <v>118</v>
      </c>
      <c r="B65" s="306"/>
      <c r="C65" s="93">
        <v>0</v>
      </c>
      <c r="D65" s="309"/>
      <c r="E65" s="310"/>
      <c r="F65" s="310"/>
      <c r="G65" s="315"/>
      <c r="H65" s="316"/>
    </row>
    <row r="66" spans="1:8" ht="18.75" customHeight="1" thickBot="1" x14ac:dyDescent="0.3">
      <c r="A66" s="324" t="s">
        <v>119</v>
      </c>
      <c r="B66" s="325"/>
      <c r="C66" s="472">
        <f>SUM(C64:C65)</f>
        <v>0</v>
      </c>
      <c r="D66" s="309"/>
      <c r="E66" s="310"/>
      <c r="F66" s="310"/>
      <c r="G66" s="317"/>
      <c r="H66" s="316"/>
    </row>
    <row r="67" spans="1:8" ht="18.600000000000001" customHeight="1" thickBot="1" x14ac:dyDescent="0.3">
      <c r="A67" s="324" t="s">
        <v>120</v>
      </c>
      <c r="B67" s="325"/>
      <c r="C67" s="89">
        <f>C56+C66</f>
        <v>0</v>
      </c>
      <c r="D67" s="311"/>
      <c r="E67" s="312"/>
      <c r="F67" s="312"/>
      <c r="G67" s="318"/>
      <c r="H67" s="319"/>
    </row>
    <row r="68" spans="1:8" ht="32.450000000000003" customHeight="1" thickTop="1" x14ac:dyDescent="0.3">
      <c r="A68" s="90"/>
      <c r="B68" s="90"/>
      <c r="C68" s="303" t="s">
        <v>121</v>
      </c>
      <c r="D68" s="303"/>
      <c r="E68" s="303"/>
      <c r="F68" s="303"/>
      <c r="G68" s="303"/>
      <c r="H68" s="303"/>
    </row>
    <row r="69" spans="1:8" ht="19.899999999999999" customHeight="1" x14ac:dyDescent="0.3">
      <c r="A69" s="304" t="s">
        <v>122</v>
      </c>
      <c r="B69" s="304"/>
      <c r="C69" s="304"/>
      <c r="D69" s="304"/>
      <c r="E69" s="304"/>
      <c r="F69" s="304"/>
      <c r="G69" s="304"/>
      <c r="H69" s="304"/>
    </row>
    <row r="70" spans="1:8" ht="15.75" x14ac:dyDescent="0.25">
      <c r="A70" s="72" t="s">
        <v>1028</v>
      </c>
      <c r="B70" s="91"/>
      <c r="C70" s="91"/>
      <c r="D70" s="91"/>
      <c r="E70" s="91"/>
      <c r="F70" s="91"/>
      <c r="G70" s="91"/>
      <c r="H70" s="91"/>
    </row>
  </sheetData>
  <sheetProtection algorithmName="SHA-512" hashValue="gHYhWKtkcg6KMQuZ32ZLb0nt7vIEZRWVNGeZsg90Zxu+PQxS86VqKajTrXdaaqnT8D2QINxH7PTH3+EsBgo+MA==" saltValue="kr/uCVna0SonY1JexhJ49Q==" spinCount="100000" sheet="1" objects="1" scenarios="1"/>
  <mergeCells count="82">
    <mergeCell ref="A6:H6"/>
    <mergeCell ref="A1:H1"/>
    <mergeCell ref="A2:H2"/>
    <mergeCell ref="A3:H3"/>
    <mergeCell ref="A4:H4"/>
    <mergeCell ref="A5:H5"/>
    <mergeCell ref="A7:H7"/>
    <mergeCell ref="A8:H8"/>
    <mergeCell ref="C9:D9"/>
    <mergeCell ref="E9:H9"/>
    <mergeCell ref="C10:D10"/>
    <mergeCell ref="E10:H10"/>
    <mergeCell ref="C11:D11"/>
    <mergeCell ref="E11:H11"/>
    <mergeCell ref="C12:D12"/>
    <mergeCell ref="E12:H12"/>
    <mergeCell ref="C13:D13"/>
    <mergeCell ref="E13:H13"/>
    <mergeCell ref="C14:D14"/>
    <mergeCell ref="E14:H14"/>
    <mergeCell ref="C15:D15"/>
    <mergeCell ref="E15:H15"/>
    <mergeCell ref="C16:D16"/>
    <mergeCell ref="E16:H16"/>
    <mergeCell ref="C28:H28"/>
    <mergeCell ref="C17:D17"/>
    <mergeCell ref="E17:H17"/>
    <mergeCell ref="E18:H18"/>
    <mergeCell ref="A19:H19"/>
    <mergeCell ref="A20:H20"/>
    <mergeCell ref="A22:H22"/>
    <mergeCell ref="A23:H23"/>
    <mergeCell ref="A24:H24"/>
    <mergeCell ref="A25:H25"/>
    <mergeCell ref="C26:H26"/>
    <mergeCell ref="C27:H27"/>
    <mergeCell ref="A42:B42"/>
    <mergeCell ref="D42:H42"/>
    <mergeCell ref="C29:H29"/>
    <mergeCell ref="C30:H30"/>
    <mergeCell ref="C31:H31"/>
    <mergeCell ref="A33:H33"/>
    <mergeCell ref="A35:H35"/>
    <mergeCell ref="A36:B36"/>
    <mergeCell ref="A37:B37"/>
    <mergeCell ref="A38:B38"/>
    <mergeCell ref="A39:B39"/>
    <mergeCell ref="A40:H40"/>
    <mergeCell ref="A41:H41"/>
    <mergeCell ref="A56:B56"/>
    <mergeCell ref="A43:B43"/>
    <mergeCell ref="D43:F50"/>
    <mergeCell ref="G43:H50"/>
    <mergeCell ref="A44:B44"/>
    <mergeCell ref="A45:B45"/>
    <mergeCell ref="A46:B46"/>
    <mergeCell ref="A47:B47"/>
    <mergeCell ref="A48:B48"/>
    <mergeCell ref="A49:B49"/>
    <mergeCell ref="A50:B50"/>
    <mergeCell ref="A51:H51"/>
    <mergeCell ref="A52:B52"/>
    <mergeCell ref="A53:H53"/>
    <mergeCell ref="A54:H54"/>
    <mergeCell ref="A55:B55"/>
    <mergeCell ref="A57:B57"/>
    <mergeCell ref="C57:H57"/>
    <mergeCell ref="A58:H58"/>
    <mergeCell ref="A59:H59"/>
    <mergeCell ref="A60:C60"/>
    <mergeCell ref="D60:H60"/>
    <mergeCell ref="C68:H68"/>
    <mergeCell ref="A69:H69"/>
    <mergeCell ref="A61:B61"/>
    <mergeCell ref="D61:F67"/>
    <mergeCell ref="G61:H67"/>
    <mergeCell ref="A62:B62"/>
    <mergeCell ref="A63:B63"/>
    <mergeCell ref="A64:B64"/>
    <mergeCell ref="A65:B65"/>
    <mergeCell ref="A66:B66"/>
    <mergeCell ref="A67:B67"/>
  </mergeCells>
  <printOptions horizontalCentered="1"/>
  <pageMargins left="0" right="0" top="0" bottom="0" header="0.5" footer="0"/>
  <pageSetup scale="68" orientation="portrait" r:id="rId1"/>
  <rowBreaks count="1" manualBreakCount="1">
    <brk id="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5"/>
  <sheetViews>
    <sheetView showGridLines="0" topLeftCell="A10" workbookViewId="0">
      <selection activeCell="A25" sqref="A25:J25"/>
    </sheetView>
  </sheetViews>
  <sheetFormatPr defaultRowHeight="12.75" x14ac:dyDescent="0.2"/>
  <sheetData>
    <row r="1" spans="1:19" ht="13.15" customHeight="1" x14ac:dyDescent="0.2">
      <c r="E1" s="177"/>
      <c r="F1" s="177"/>
      <c r="G1" s="177"/>
      <c r="H1" s="177"/>
      <c r="I1" s="177"/>
      <c r="J1" s="177"/>
      <c r="K1" s="177"/>
      <c r="L1" s="177"/>
      <c r="M1" s="177"/>
      <c r="N1" s="177"/>
      <c r="O1" s="177"/>
      <c r="P1" s="177"/>
    </row>
    <row r="6" spans="1:19" ht="13.15" customHeight="1" x14ac:dyDescent="0.2"/>
    <row r="7" spans="1:19" x14ac:dyDescent="0.2">
      <c r="A7" s="219"/>
      <c r="B7" s="92"/>
      <c r="C7" s="92"/>
      <c r="D7" s="92"/>
      <c r="E7" s="92"/>
      <c r="F7" s="92"/>
      <c r="G7" s="92"/>
      <c r="H7" s="92"/>
      <c r="I7" s="92"/>
      <c r="J7" s="92"/>
    </row>
    <row r="8" spans="1:19" x14ac:dyDescent="0.2">
      <c r="A8" s="219"/>
      <c r="B8" s="92"/>
      <c r="C8" s="92"/>
      <c r="D8" s="92"/>
      <c r="E8" s="92"/>
      <c r="F8" s="92"/>
      <c r="G8" s="92"/>
      <c r="H8" s="92"/>
      <c r="I8" s="92"/>
      <c r="J8" s="92"/>
    </row>
    <row r="9" spans="1:19" x14ac:dyDescent="0.2">
      <c r="A9" s="219"/>
      <c r="B9" s="92"/>
      <c r="C9" s="92"/>
      <c r="D9" s="92"/>
      <c r="E9" s="92"/>
      <c r="F9" s="92"/>
      <c r="G9" s="92"/>
      <c r="H9" s="92"/>
      <c r="I9" s="92"/>
      <c r="J9" s="92"/>
    </row>
    <row r="10" spans="1:19" x14ac:dyDescent="0.2">
      <c r="A10" s="219"/>
      <c r="B10" s="92"/>
      <c r="C10" s="92"/>
      <c r="D10" s="92"/>
      <c r="E10" s="92"/>
      <c r="F10" s="92"/>
      <c r="G10" s="92"/>
      <c r="H10" s="92"/>
      <c r="I10" s="92"/>
      <c r="J10" s="92"/>
    </row>
    <row r="11" spans="1:19" x14ac:dyDescent="0.2">
      <c r="A11" s="92"/>
      <c r="B11" s="92"/>
      <c r="C11" s="92"/>
      <c r="D11" s="92"/>
      <c r="E11" s="92"/>
      <c r="F11" s="92"/>
      <c r="G11" s="92"/>
      <c r="H11" s="92"/>
      <c r="I11" s="92"/>
      <c r="J11" s="92"/>
    </row>
    <row r="13" spans="1:19" ht="128.25" customHeight="1" x14ac:dyDescent="0.2">
      <c r="A13" s="407" t="s">
        <v>1014</v>
      </c>
      <c r="B13" s="407"/>
      <c r="C13" s="407"/>
      <c r="D13" s="407"/>
      <c r="E13" s="407"/>
      <c r="F13" s="407"/>
      <c r="G13" s="407"/>
      <c r="H13" s="407"/>
      <c r="I13" s="407"/>
      <c r="J13" s="407"/>
      <c r="K13" s="177"/>
      <c r="L13" s="177"/>
      <c r="M13" s="177"/>
      <c r="N13" s="177"/>
      <c r="O13" s="177"/>
      <c r="P13" s="177"/>
      <c r="Q13" s="177"/>
      <c r="R13" s="177"/>
      <c r="S13" s="177"/>
    </row>
    <row r="14" spans="1:19" x14ac:dyDescent="0.2">
      <c r="A14" s="245"/>
      <c r="B14" s="245"/>
      <c r="C14" s="245"/>
      <c r="D14" s="245"/>
      <c r="E14" s="245"/>
      <c r="F14" s="245"/>
      <c r="G14" s="245"/>
      <c r="H14" s="245"/>
      <c r="I14" s="245"/>
      <c r="J14" s="245"/>
    </row>
    <row r="15" spans="1:19" ht="96.75" customHeight="1" x14ac:dyDescent="0.2">
      <c r="A15" s="407" t="s">
        <v>1013</v>
      </c>
      <c r="B15" s="407"/>
      <c r="C15" s="407"/>
      <c r="D15" s="407"/>
      <c r="E15" s="407"/>
      <c r="F15" s="407"/>
      <c r="G15" s="407"/>
      <c r="H15" s="407"/>
      <c r="I15" s="407"/>
      <c r="J15" s="407"/>
    </row>
    <row r="21" spans="1:10" x14ac:dyDescent="0.2">
      <c r="A21" s="408"/>
      <c r="B21" s="408"/>
      <c r="C21" s="408"/>
      <c r="D21" s="408"/>
      <c r="E21" s="408"/>
      <c r="F21" s="408"/>
      <c r="G21" s="408"/>
      <c r="H21" s="408"/>
      <c r="I21" s="408"/>
      <c r="J21" s="408"/>
    </row>
    <row r="22" spans="1:10" ht="20.25" x14ac:dyDescent="0.3">
      <c r="A22" s="405" t="str">
        <f>'Entity #''s'!P8</f>
        <v>LOCAL GOVERNMENT NAME:</v>
      </c>
      <c r="B22" s="405"/>
      <c r="C22" s="405"/>
      <c r="D22" s="405"/>
      <c r="E22" s="405"/>
      <c r="F22" s="405"/>
      <c r="G22" s="405"/>
      <c r="H22" s="405"/>
      <c r="I22" s="405"/>
      <c r="J22" s="405"/>
    </row>
    <row r="25" spans="1:10" ht="20.25" x14ac:dyDescent="0.3">
      <c r="A25" s="406" t="str">
        <f>'COVER PAGE'!A30</f>
        <v>FISCAL YEAR ENDING JUNE 30, 2021</v>
      </c>
      <c r="B25" s="406"/>
      <c r="C25" s="406"/>
      <c r="D25" s="406"/>
      <c r="E25" s="406"/>
      <c r="F25" s="406"/>
      <c r="G25" s="406"/>
      <c r="H25" s="406"/>
      <c r="I25" s="406"/>
      <c r="J25" s="406"/>
    </row>
  </sheetData>
  <mergeCells count="5">
    <mergeCell ref="A22:J22"/>
    <mergeCell ref="A25:J25"/>
    <mergeCell ref="A13:J13"/>
    <mergeCell ref="A15:J15"/>
    <mergeCell ref="A21:J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8A5D-5070-4C6E-84CA-B86FE2D8B01D}">
  <dimension ref="A1:S25"/>
  <sheetViews>
    <sheetView showGridLines="0" workbookViewId="0">
      <selection activeCell="A16" sqref="A16"/>
    </sheetView>
  </sheetViews>
  <sheetFormatPr defaultRowHeight="12.75" x14ac:dyDescent="0.2"/>
  <sheetData>
    <row r="1" spans="1:19" ht="13.15" customHeight="1" x14ac:dyDescent="0.2">
      <c r="E1" s="177"/>
      <c r="F1" s="177"/>
      <c r="G1" s="177"/>
      <c r="H1" s="177"/>
      <c r="I1" s="177"/>
      <c r="J1" s="177"/>
      <c r="K1" s="177"/>
      <c r="L1" s="177"/>
      <c r="M1" s="177"/>
      <c r="N1" s="177"/>
      <c r="O1" s="177"/>
      <c r="P1" s="177"/>
    </row>
    <row r="6" spans="1:19" ht="13.15" customHeight="1" x14ac:dyDescent="0.2"/>
    <row r="7" spans="1:19" x14ac:dyDescent="0.2">
      <c r="A7" s="219"/>
      <c r="B7" s="92"/>
      <c r="C7" s="92"/>
      <c r="D7" s="92"/>
      <c r="E7" s="92"/>
      <c r="F7" s="92"/>
      <c r="G7" s="92"/>
      <c r="H7" s="92"/>
      <c r="I7" s="92"/>
      <c r="J7" s="92"/>
    </row>
    <row r="8" spans="1:19" x14ac:dyDescent="0.2">
      <c r="A8" s="219"/>
      <c r="B8" s="92"/>
      <c r="C8" s="92"/>
      <c r="D8" s="92"/>
      <c r="E8" s="92"/>
      <c r="F8" s="92"/>
      <c r="G8" s="92"/>
      <c r="H8" s="92"/>
      <c r="I8" s="92"/>
      <c r="J8" s="92"/>
    </row>
    <row r="9" spans="1:19" x14ac:dyDescent="0.2">
      <c r="A9" s="219"/>
      <c r="B9" s="92"/>
      <c r="C9" s="92"/>
      <c r="D9" s="92"/>
      <c r="E9" s="92"/>
      <c r="F9" s="92"/>
      <c r="G9" s="92"/>
      <c r="H9" s="92"/>
      <c r="I9" s="92"/>
      <c r="J9" s="92"/>
    </row>
    <row r="10" spans="1:19" x14ac:dyDescent="0.2">
      <c r="A10" s="219"/>
      <c r="B10" s="92"/>
      <c r="C10" s="92"/>
      <c r="D10" s="92"/>
      <c r="E10" s="92"/>
      <c r="F10" s="92"/>
      <c r="G10" s="92"/>
      <c r="H10" s="92"/>
      <c r="I10" s="92"/>
      <c r="J10" s="92"/>
    </row>
    <row r="11" spans="1:19" x14ac:dyDescent="0.2">
      <c r="A11" s="92"/>
      <c r="B11" s="92"/>
      <c r="C11" s="92"/>
      <c r="D11" s="92"/>
      <c r="E11" s="92"/>
      <c r="F11" s="92"/>
      <c r="G11" s="92"/>
      <c r="H11" s="92"/>
      <c r="I11" s="92"/>
      <c r="J11" s="92"/>
    </row>
    <row r="13" spans="1:19" ht="128.25" customHeight="1" x14ac:dyDescent="0.2">
      <c r="A13" s="407" t="s">
        <v>1015</v>
      </c>
      <c r="B13" s="407"/>
      <c r="C13" s="407"/>
      <c r="D13" s="407"/>
      <c r="E13" s="407"/>
      <c r="F13" s="407"/>
      <c r="G13" s="407"/>
      <c r="H13" s="407"/>
      <c r="I13" s="407"/>
      <c r="J13" s="407"/>
      <c r="K13" s="177"/>
      <c r="L13" s="177"/>
      <c r="M13" s="177"/>
      <c r="N13" s="177"/>
      <c r="O13" s="177"/>
      <c r="P13" s="177"/>
      <c r="Q13" s="177"/>
      <c r="R13" s="177"/>
      <c r="S13" s="177"/>
    </row>
    <row r="14" spans="1:19" x14ac:dyDescent="0.2">
      <c r="A14" s="245"/>
      <c r="B14" s="245"/>
      <c r="C14" s="245"/>
      <c r="D14" s="245"/>
      <c r="E14" s="245"/>
      <c r="F14" s="245"/>
      <c r="G14" s="245"/>
      <c r="H14" s="245"/>
      <c r="I14" s="245"/>
      <c r="J14" s="245"/>
    </row>
    <row r="15" spans="1:19" ht="96.75" customHeight="1" x14ac:dyDescent="0.2">
      <c r="A15" s="407" t="s">
        <v>32</v>
      </c>
      <c r="B15" s="407"/>
      <c r="C15" s="407"/>
      <c r="D15" s="407"/>
      <c r="E15" s="407"/>
      <c r="F15" s="407"/>
      <c r="G15" s="407"/>
      <c r="H15" s="407"/>
      <c r="I15" s="407"/>
      <c r="J15" s="407"/>
    </row>
    <row r="21" spans="1:10" x14ac:dyDescent="0.2">
      <c r="A21" s="408"/>
      <c r="B21" s="408"/>
      <c r="C21" s="408"/>
      <c r="D21" s="408"/>
      <c r="E21" s="408"/>
      <c r="F21" s="408"/>
      <c r="G21" s="408"/>
      <c r="H21" s="408"/>
      <c r="I21" s="408"/>
      <c r="J21" s="408"/>
    </row>
    <row r="22" spans="1:10" ht="20.25" x14ac:dyDescent="0.3">
      <c r="A22" s="405" t="str">
        <f>'Entity #''s'!P8</f>
        <v>LOCAL GOVERNMENT NAME:</v>
      </c>
      <c r="B22" s="405"/>
      <c r="C22" s="405"/>
      <c r="D22" s="405"/>
      <c r="E22" s="405"/>
      <c r="F22" s="405"/>
      <c r="G22" s="405"/>
      <c r="H22" s="405"/>
      <c r="I22" s="405"/>
      <c r="J22" s="405"/>
    </row>
    <row r="25" spans="1:10" ht="20.25" x14ac:dyDescent="0.3">
      <c r="A25" s="406" t="str">
        <f>'COVER PAGE'!A30</f>
        <v>FISCAL YEAR ENDING JUNE 30, 2021</v>
      </c>
      <c r="B25" s="406"/>
      <c r="C25" s="406"/>
      <c r="D25" s="406"/>
      <c r="E25" s="406"/>
      <c r="F25" s="406"/>
      <c r="G25" s="406"/>
      <c r="H25" s="406"/>
      <c r="I25" s="406"/>
      <c r="J25" s="406"/>
    </row>
  </sheetData>
  <mergeCells count="5">
    <mergeCell ref="A13:J13"/>
    <mergeCell ref="A15:J15"/>
    <mergeCell ref="A21:J21"/>
    <mergeCell ref="A22:J22"/>
    <mergeCell ref="A25:J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31"/>
  <sheetViews>
    <sheetView topLeftCell="A31" workbookViewId="0">
      <selection activeCell="C16" sqref="C16"/>
    </sheetView>
  </sheetViews>
  <sheetFormatPr defaultColWidth="9.140625" defaultRowHeight="12.75" x14ac:dyDescent="0.2"/>
  <cols>
    <col min="1" max="1" width="106.7109375" style="201" customWidth="1"/>
    <col min="2" max="2" width="9.140625" style="201"/>
    <col min="3" max="3" width="77.42578125" style="201" customWidth="1"/>
    <col min="4" max="16384" width="9.140625" style="201"/>
  </cols>
  <sheetData>
    <row r="1" spans="1:3" ht="18" x14ac:dyDescent="0.25">
      <c r="A1" s="409" t="str">
        <f>'Audit Report-Pt.1'!A22</f>
        <v>LOCAL GOVERNMENT NAME:</v>
      </c>
      <c r="B1" s="409"/>
    </row>
    <row r="2" spans="1:3" ht="18" x14ac:dyDescent="0.25">
      <c r="A2" s="178" t="s">
        <v>50</v>
      </c>
      <c r="B2" s="22"/>
    </row>
    <row r="3" spans="1:3" ht="18" x14ac:dyDescent="0.25">
      <c r="A3" s="178" t="s">
        <v>27</v>
      </c>
      <c r="B3" s="22"/>
    </row>
    <row r="4" spans="1:3" ht="18" x14ac:dyDescent="0.25">
      <c r="A4" s="179" t="str">
        <f>'Audit Report-Pt.1'!A25</f>
        <v>FISCAL YEAR ENDING JUNE 30, 2021</v>
      </c>
      <c r="B4" s="22"/>
    </row>
    <row r="5" spans="1:3" x14ac:dyDescent="0.2">
      <c r="A5" s="202"/>
      <c r="B5" s="202"/>
      <c r="C5" s="203"/>
    </row>
    <row r="6" spans="1:3" ht="15.75" x14ac:dyDescent="0.25">
      <c r="A6" s="202"/>
      <c r="B6" s="180" t="s">
        <v>28</v>
      </c>
      <c r="C6" s="203"/>
    </row>
    <row r="7" spans="1:3" ht="15.75" x14ac:dyDescent="0.25">
      <c r="A7" s="202"/>
      <c r="B7" s="181" t="s">
        <v>29</v>
      </c>
      <c r="C7" s="203"/>
    </row>
    <row r="8" spans="1:3" ht="15.75" x14ac:dyDescent="0.25">
      <c r="A8" s="202"/>
      <c r="B8" s="181"/>
      <c r="C8" s="203"/>
    </row>
    <row r="9" spans="1:3" ht="15.75" x14ac:dyDescent="0.25">
      <c r="A9" s="184" t="s">
        <v>30</v>
      </c>
      <c r="B9" s="182"/>
      <c r="C9" s="203"/>
    </row>
    <row r="10" spans="1:3" ht="15.75" x14ac:dyDescent="0.25">
      <c r="A10" s="184" t="s">
        <v>31</v>
      </c>
      <c r="B10" s="183"/>
      <c r="C10" s="203"/>
    </row>
    <row r="11" spans="1:3" ht="15.75" x14ac:dyDescent="0.25">
      <c r="A11" s="184" t="s">
        <v>32</v>
      </c>
      <c r="B11" s="182"/>
      <c r="C11" s="203"/>
    </row>
    <row r="12" spans="1:3" ht="15.75" x14ac:dyDescent="0.25">
      <c r="A12" s="204" t="s">
        <v>33</v>
      </c>
      <c r="B12" s="182"/>
      <c r="C12" s="203"/>
    </row>
    <row r="13" spans="1:3" ht="15.75" x14ac:dyDescent="0.25">
      <c r="A13" s="205" t="s">
        <v>34</v>
      </c>
      <c r="B13" s="182">
        <v>0</v>
      </c>
      <c r="C13" s="206" t="s">
        <v>53</v>
      </c>
    </row>
    <row r="14" spans="1:3" ht="29.25" x14ac:dyDescent="0.25">
      <c r="A14" s="207" t="s">
        <v>35</v>
      </c>
      <c r="B14" s="182">
        <v>0</v>
      </c>
      <c r="C14" s="206" t="s">
        <v>52</v>
      </c>
    </row>
    <row r="15" spans="1:3" ht="15.75" x14ac:dyDescent="0.25">
      <c r="A15" s="205" t="s">
        <v>36</v>
      </c>
      <c r="B15" s="182">
        <v>0</v>
      </c>
      <c r="C15" s="206" t="s">
        <v>52</v>
      </c>
    </row>
    <row r="16" spans="1:3" ht="29.25" x14ac:dyDescent="0.25">
      <c r="A16" s="207" t="s">
        <v>37</v>
      </c>
      <c r="B16" s="182">
        <v>0</v>
      </c>
      <c r="C16" s="206" t="s">
        <v>52</v>
      </c>
    </row>
    <row r="17" spans="1:4" ht="15.75" x14ac:dyDescent="0.25">
      <c r="A17" s="205" t="s">
        <v>38</v>
      </c>
      <c r="B17" s="182">
        <v>0</v>
      </c>
      <c r="C17" s="206" t="s">
        <v>52</v>
      </c>
    </row>
    <row r="18" spans="1:4" ht="29.25" x14ac:dyDescent="0.25">
      <c r="A18" s="207" t="s">
        <v>39</v>
      </c>
      <c r="B18" s="182">
        <v>0</v>
      </c>
      <c r="C18" s="206" t="s">
        <v>52</v>
      </c>
    </row>
    <row r="19" spans="1:4" ht="15.75" x14ac:dyDescent="0.25">
      <c r="A19" s="205" t="s">
        <v>40</v>
      </c>
      <c r="B19" s="182">
        <v>0</v>
      </c>
      <c r="C19" s="206" t="s">
        <v>52</v>
      </c>
    </row>
    <row r="20" spans="1:4" ht="29.25" x14ac:dyDescent="0.25">
      <c r="A20" s="207" t="s">
        <v>41</v>
      </c>
      <c r="B20" s="182">
        <v>0</v>
      </c>
      <c r="C20" s="206" t="s">
        <v>52</v>
      </c>
    </row>
    <row r="21" spans="1:4" ht="15.75" x14ac:dyDescent="0.25">
      <c r="A21" s="205" t="s">
        <v>42</v>
      </c>
      <c r="B21" s="182">
        <v>0</v>
      </c>
      <c r="C21" s="206" t="s">
        <v>52</v>
      </c>
    </row>
    <row r="22" spans="1:4" ht="15.75" customHeight="1" x14ac:dyDescent="0.25">
      <c r="A22" s="205" t="s">
        <v>43</v>
      </c>
      <c r="B22" s="182">
        <v>0</v>
      </c>
      <c r="C22" s="206" t="s">
        <v>52</v>
      </c>
    </row>
    <row r="23" spans="1:4" ht="15.75" x14ac:dyDescent="0.25">
      <c r="A23" s="205" t="s">
        <v>44</v>
      </c>
      <c r="B23" s="182">
        <v>0</v>
      </c>
      <c r="C23" s="206" t="s">
        <v>52</v>
      </c>
    </row>
    <row r="24" spans="1:4" ht="15.75" x14ac:dyDescent="0.25">
      <c r="A24" s="205" t="s">
        <v>45</v>
      </c>
      <c r="B24" s="182">
        <v>0</v>
      </c>
      <c r="C24" s="206" t="s">
        <v>52</v>
      </c>
    </row>
    <row r="25" spans="1:4" ht="15.75" x14ac:dyDescent="0.25">
      <c r="A25" s="205" t="s">
        <v>46</v>
      </c>
      <c r="B25" s="182">
        <v>0</v>
      </c>
      <c r="C25" s="206" t="s">
        <v>52</v>
      </c>
    </row>
    <row r="26" spans="1:4" ht="15.75" x14ac:dyDescent="0.25">
      <c r="A26" s="205" t="s">
        <v>47</v>
      </c>
      <c r="B26" s="182">
        <v>0</v>
      </c>
      <c r="C26" s="206" t="s">
        <v>52</v>
      </c>
    </row>
    <row r="27" spans="1:4" ht="56.45" customHeight="1" x14ac:dyDescent="0.25">
      <c r="A27" s="207" t="s">
        <v>51</v>
      </c>
      <c r="B27" s="182">
        <v>0</v>
      </c>
      <c r="C27" s="185" t="s">
        <v>260</v>
      </c>
    </row>
    <row r="28" spans="1:4" ht="15.75" x14ac:dyDescent="0.25">
      <c r="A28" s="205" t="s">
        <v>48</v>
      </c>
      <c r="B28" s="182">
        <v>0</v>
      </c>
      <c r="C28" s="206" t="s">
        <v>682</v>
      </c>
    </row>
    <row r="29" spans="1:4" ht="15.75" x14ac:dyDescent="0.25">
      <c r="A29" s="205" t="s">
        <v>256</v>
      </c>
      <c r="B29" s="182">
        <v>0</v>
      </c>
      <c r="C29" s="206" t="s">
        <v>682</v>
      </c>
    </row>
    <row r="30" spans="1:4" ht="15.75" x14ac:dyDescent="0.25">
      <c r="A30" s="205" t="s">
        <v>255</v>
      </c>
      <c r="B30" s="182">
        <v>0</v>
      </c>
      <c r="C30" s="206" t="s">
        <v>682</v>
      </c>
    </row>
    <row r="31" spans="1:4" ht="27.75" customHeight="1" x14ac:dyDescent="0.25">
      <c r="A31" s="205"/>
      <c r="B31" s="182"/>
      <c r="C31" s="203"/>
    </row>
    <row r="32" spans="1:4" ht="15.75" x14ac:dyDescent="0.25">
      <c r="A32" s="208" t="s">
        <v>674</v>
      </c>
      <c r="B32" s="209"/>
      <c r="C32" s="209"/>
      <c r="D32" s="209"/>
    </row>
    <row r="33" spans="1:4" ht="39" x14ac:dyDescent="0.25">
      <c r="A33" s="214" t="s">
        <v>683</v>
      </c>
      <c r="B33" s="186"/>
      <c r="C33" s="185" t="s">
        <v>648</v>
      </c>
      <c r="D33" s="209"/>
    </row>
    <row r="34" spans="1:4" ht="42" customHeight="1" x14ac:dyDescent="0.25">
      <c r="A34" s="210" t="s">
        <v>684</v>
      </c>
      <c r="B34" s="186"/>
      <c r="C34" s="185" t="s">
        <v>673</v>
      </c>
      <c r="D34" s="209"/>
    </row>
    <row r="35" spans="1:4" x14ac:dyDescent="0.2">
      <c r="B35" s="209"/>
      <c r="C35" s="209"/>
      <c r="D35" s="209"/>
    </row>
    <row r="36" spans="1:4" x14ac:dyDescent="0.2">
      <c r="B36" s="209"/>
      <c r="C36" s="209"/>
      <c r="D36" s="209"/>
    </row>
    <row r="37" spans="1:4" ht="15.75" x14ac:dyDescent="0.25">
      <c r="A37" s="211"/>
      <c r="B37" s="209"/>
      <c r="C37" s="209"/>
      <c r="D37" s="209"/>
    </row>
    <row r="38" spans="1:4" ht="15.75" x14ac:dyDescent="0.25">
      <c r="A38" s="212"/>
      <c r="B38" s="209"/>
      <c r="C38" s="209"/>
      <c r="D38" s="209"/>
    </row>
    <row r="39" spans="1:4" x14ac:dyDescent="0.2">
      <c r="B39" s="209"/>
      <c r="C39" s="209"/>
      <c r="D39" s="209"/>
    </row>
    <row r="40" spans="1:4" x14ac:dyDescent="0.2">
      <c r="B40" s="209"/>
      <c r="C40" s="209"/>
      <c r="D40" s="209"/>
    </row>
    <row r="41" spans="1:4" ht="15.75" x14ac:dyDescent="0.25">
      <c r="A41" s="211"/>
      <c r="B41" s="209"/>
      <c r="C41" s="209"/>
      <c r="D41" s="209"/>
    </row>
    <row r="42" spans="1:4" ht="15.75" x14ac:dyDescent="0.25">
      <c r="A42" s="211"/>
      <c r="B42" s="209"/>
      <c r="C42" s="209"/>
      <c r="D42" s="209"/>
    </row>
    <row r="43" spans="1:4" ht="15.75" x14ac:dyDescent="0.25">
      <c r="A43" s="211"/>
      <c r="B43" s="209"/>
      <c r="C43" s="209"/>
      <c r="D43" s="209"/>
    </row>
    <row r="44" spans="1:4" ht="15.75" x14ac:dyDescent="0.25">
      <c r="A44" s="211"/>
      <c r="B44" s="209"/>
      <c r="C44" s="209"/>
      <c r="D44" s="209"/>
    </row>
    <row r="45" spans="1:4" ht="15.75" x14ac:dyDescent="0.25">
      <c r="A45" s="211"/>
      <c r="B45" s="23"/>
    </row>
    <row r="46" spans="1:4" ht="15.75" x14ac:dyDescent="0.25">
      <c r="A46" s="211"/>
      <c r="B46" s="213"/>
    </row>
    <row r="47" spans="1:4" ht="15.75" x14ac:dyDescent="0.25">
      <c r="A47" s="211"/>
      <c r="B47" s="213"/>
    </row>
    <row r="48" spans="1:4" ht="15.75" x14ac:dyDescent="0.25">
      <c r="A48" s="211"/>
      <c r="B48" s="213"/>
    </row>
    <row r="49" spans="1:2" ht="15.75" x14ac:dyDescent="0.25">
      <c r="A49" s="211"/>
      <c r="B49" s="213"/>
    </row>
    <row r="50" spans="1:2" ht="15.75" x14ac:dyDescent="0.25">
      <c r="A50" s="211"/>
      <c r="B50" s="213"/>
    </row>
    <row r="51" spans="1:2" ht="15.75" x14ac:dyDescent="0.25">
      <c r="A51" s="211"/>
      <c r="B51" s="213"/>
    </row>
    <row r="52" spans="1:2" ht="15.75" x14ac:dyDescent="0.25">
      <c r="A52" s="211"/>
      <c r="B52" s="213"/>
    </row>
    <row r="53" spans="1:2" ht="15.75" x14ac:dyDescent="0.25">
      <c r="A53" s="211"/>
      <c r="B53" s="213"/>
    </row>
    <row r="54" spans="1:2" ht="15.75" x14ac:dyDescent="0.25">
      <c r="A54" s="211"/>
      <c r="B54" s="213"/>
    </row>
    <row r="55" spans="1:2" ht="15.75" x14ac:dyDescent="0.25">
      <c r="A55" s="211"/>
      <c r="B55" s="213"/>
    </row>
    <row r="56" spans="1:2" ht="15.75" x14ac:dyDescent="0.25">
      <c r="A56" s="211"/>
      <c r="B56" s="213"/>
    </row>
    <row r="57" spans="1:2" ht="15.75" x14ac:dyDescent="0.25">
      <c r="A57" s="211"/>
      <c r="B57" s="213"/>
    </row>
    <row r="58" spans="1:2" ht="15.75" x14ac:dyDescent="0.25">
      <c r="A58" s="211"/>
    </row>
    <row r="59" spans="1:2" ht="15.75" x14ac:dyDescent="0.25">
      <c r="A59" s="211"/>
    </row>
    <row r="60" spans="1:2" ht="15.75" x14ac:dyDescent="0.25">
      <c r="A60" s="211"/>
    </row>
    <row r="61" spans="1:2" ht="15.75" x14ac:dyDescent="0.25">
      <c r="A61" s="211"/>
    </row>
    <row r="62" spans="1:2" ht="15.75" x14ac:dyDescent="0.25">
      <c r="A62" s="211"/>
    </row>
    <row r="63" spans="1:2" ht="15.75" x14ac:dyDescent="0.25">
      <c r="A63" s="211"/>
    </row>
    <row r="64" spans="1:2" ht="15.75" x14ac:dyDescent="0.25">
      <c r="A64" s="211"/>
    </row>
    <row r="65" spans="1:1" ht="15.75" x14ac:dyDescent="0.25">
      <c r="A65" s="211"/>
    </row>
    <row r="66" spans="1:1" ht="15.75" x14ac:dyDescent="0.25">
      <c r="A66" s="211"/>
    </row>
    <row r="67" spans="1:1" ht="15.75" x14ac:dyDescent="0.25">
      <c r="A67" s="211"/>
    </row>
    <row r="68" spans="1:1" ht="15.75" x14ac:dyDescent="0.25">
      <c r="A68" s="211"/>
    </row>
    <row r="69" spans="1:1" ht="15.75" x14ac:dyDescent="0.25">
      <c r="A69" s="211"/>
    </row>
    <row r="70" spans="1:1" ht="15.75" x14ac:dyDescent="0.25">
      <c r="A70" s="211"/>
    </row>
    <row r="71" spans="1:1" ht="15.75" x14ac:dyDescent="0.25">
      <c r="A71" s="211"/>
    </row>
    <row r="72" spans="1:1" ht="15.75" x14ac:dyDescent="0.25">
      <c r="A72" s="211"/>
    </row>
    <row r="73" spans="1:1" ht="15.75" x14ac:dyDescent="0.25">
      <c r="A73" s="211"/>
    </row>
    <row r="74" spans="1:1" ht="15.75" x14ac:dyDescent="0.25">
      <c r="A74" s="211"/>
    </row>
    <row r="75" spans="1:1" ht="15.75" x14ac:dyDescent="0.25">
      <c r="A75" s="211"/>
    </row>
    <row r="76" spans="1:1" ht="15.75" x14ac:dyDescent="0.25">
      <c r="A76" s="211"/>
    </row>
    <row r="77" spans="1:1" ht="15.75" x14ac:dyDescent="0.25">
      <c r="A77" s="211"/>
    </row>
    <row r="78" spans="1:1" ht="15.75" x14ac:dyDescent="0.25">
      <c r="A78" s="211"/>
    </row>
    <row r="79" spans="1:1" ht="15.75" x14ac:dyDescent="0.25">
      <c r="A79" s="211"/>
    </row>
    <row r="80" spans="1:1" ht="15.75" x14ac:dyDescent="0.25">
      <c r="A80" s="211"/>
    </row>
    <row r="81" spans="1:1" ht="15.75" x14ac:dyDescent="0.25">
      <c r="A81" s="211"/>
    </row>
    <row r="82" spans="1:1" ht="15.75" x14ac:dyDescent="0.25">
      <c r="A82" s="211"/>
    </row>
    <row r="83" spans="1:1" ht="15.75" x14ac:dyDescent="0.25">
      <c r="A83" s="211"/>
    </row>
    <row r="84" spans="1:1" ht="15.75" x14ac:dyDescent="0.25">
      <c r="A84" s="211"/>
    </row>
    <row r="85" spans="1:1" ht="15.75" x14ac:dyDescent="0.25">
      <c r="A85" s="211"/>
    </row>
    <row r="86" spans="1:1" ht="15.75" x14ac:dyDescent="0.25">
      <c r="A86" s="211"/>
    </row>
    <row r="87" spans="1:1" ht="15.75" x14ac:dyDescent="0.25">
      <c r="A87" s="211"/>
    </row>
    <row r="88" spans="1:1" ht="15.75" x14ac:dyDescent="0.25">
      <c r="A88" s="211"/>
    </row>
    <row r="89" spans="1:1" ht="15.75" x14ac:dyDescent="0.25">
      <c r="A89" s="211"/>
    </row>
    <row r="90" spans="1:1" ht="15.75" x14ac:dyDescent="0.25">
      <c r="A90" s="211"/>
    </row>
    <row r="91" spans="1:1" ht="15.75" x14ac:dyDescent="0.25">
      <c r="A91" s="211"/>
    </row>
    <row r="92" spans="1:1" ht="15.75" x14ac:dyDescent="0.25">
      <c r="A92" s="211"/>
    </row>
    <row r="93" spans="1:1" ht="15.75" x14ac:dyDescent="0.25">
      <c r="A93" s="211"/>
    </row>
    <row r="94" spans="1:1" ht="15.75" x14ac:dyDescent="0.25">
      <c r="A94" s="211"/>
    </row>
    <row r="95" spans="1:1" ht="15.75" x14ac:dyDescent="0.25">
      <c r="A95" s="211"/>
    </row>
    <row r="96" spans="1:1" ht="15.75" x14ac:dyDescent="0.25">
      <c r="A96" s="211"/>
    </row>
    <row r="97" spans="1:1" ht="15.75" x14ac:dyDescent="0.25">
      <c r="A97" s="211"/>
    </row>
    <row r="98" spans="1:1" ht="15.75" x14ac:dyDescent="0.25">
      <c r="A98" s="211"/>
    </row>
    <row r="99" spans="1:1" ht="15.75" x14ac:dyDescent="0.25">
      <c r="A99" s="211"/>
    </row>
    <row r="100" spans="1:1" ht="15.75" x14ac:dyDescent="0.25">
      <c r="A100" s="211"/>
    </row>
    <row r="101" spans="1:1" ht="15.75" x14ac:dyDescent="0.25">
      <c r="A101" s="211"/>
    </row>
    <row r="102" spans="1:1" ht="15.75" x14ac:dyDescent="0.25">
      <c r="A102" s="211"/>
    </row>
    <row r="103" spans="1:1" ht="15.75" x14ac:dyDescent="0.25">
      <c r="A103" s="211"/>
    </row>
    <row r="104" spans="1:1" ht="15.75" x14ac:dyDescent="0.25">
      <c r="A104" s="211"/>
    </row>
    <row r="105" spans="1:1" ht="15.75" x14ac:dyDescent="0.25">
      <c r="A105" s="211"/>
    </row>
    <row r="106" spans="1:1" ht="15.75" x14ac:dyDescent="0.25">
      <c r="A106" s="211"/>
    </row>
    <row r="107" spans="1:1" ht="15.75" x14ac:dyDescent="0.25">
      <c r="A107" s="211"/>
    </row>
    <row r="108" spans="1:1" ht="15.75" x14ac:dyDescent="0.25">
      <c r="A108" s="211"/>
    </row>
    <row r="109" spans="1:1" ht="15.75" x14ac:dyDescent="0.25">
      <c r="A109" s="211"/>
    </row>
    <row r="110" spans="1:1" ht="15.75" x14ac:dyDescent="0.25">
      <c r="A110" s="211"/>
    </row>
    <row r="111" spans="1:1" ht="15.75" x14ac:dyDescent="0.25">
      <c r="A111" s="211"/>
    </row>
    <row r="112" spans="1:1" ht="15.75" x14ac:dyDescent="0.25">
      <c r="A112" s="211"/>
    </row>
    <row r="113" spans="1:1" ht="15.75" x14ac:dyDescent="0.25">
      <c r="A113" s="211"/>
    </row>
    <row r="114" spans="1:1" ht="15.75" x14ac:dyDescent="0.25">
      <c r="A114" s="211"/>
    </row>
    <row r="115" spans="1:1" ht="15.75" x14ac:dyDescent="0.25">
      <c r="A115" s="211"/>
    </row>
    <row r="116" spans="1:1" ht="15.75" x14ac:dyDescent="0.25">
      <c r="A116" s="211"/>
    </row>
    <row r="117" spans="1:1" ht="15.75" x14ac:dyDescent="0.25">
      <c r="A117" s="211"/>
    </row>
    <row r="118" spans="1:1" ht="15.75" x14ac:dyDescent="0.25">
      <c r="A118" s="211"/>
    </row>
    <row r="119" spans="1:1" ht="15.75" x14ac:dyDescent="0.25">
      <c r="A119" s="211"/>
    </row>
    <row r="120" spans="1:1" ht="15.75" x14ac:dyDescent="0.25">
      <c r="A120" s="211"/>
    </row>
    <row r="121" spans="1:1" ht="15.75" x14ac:dyDescent="0.25">
      <c r="A121" s="211"/>
    </row>
    <row r="122" spans="1:1" ht="15.75" x14ac:dyDescent="0.25">
      <c r="A122" s="211"/>
    </row>
    <row r="123" spans="1:1" ht="15.75" x14ac:dyDescent="0.25">
      <c r="A123" s="211"/>
    </row>
    <row r="124" spans="1:1" ht="15.75" x14ac:dyDescent="0.25">
      <c r="A124" s="211"/>
    </row>
    <row r="125" spans="1:1" ht="15.75" x14ac:dyDescent="0.25">
      <c r="A125" s="211"/>
    </row>
    <row r="126" spans="1:1" ht="15.75" x14ac:dyDescent="0.25">
      <c r="A126" s="211"/>
    </row>
    <row r="127" spans="1:1" ht="15.75" x14ac:dyDescent="0.25">
      <c r="A127" s="211"/>
    </row>
    <row r="128" spans="1:1" ht="15.75" x14ac:dyDescent="0.25">
      <c r="A128" s="211"/>
    </row>
    <row r="129" spans="1:1" ht="15.75" x14ac:dyDescent="0.25">
      <c r="A129" s="211"/>
    </row>
    <row r="130" spans="1:1" ht="15.75" x14ac:dyDescent="0.25">
      <c r="A130" s="211"/>
    </row>
    <row r="131" spans="1:1" ht="15.75" x14ac:dyDescent="0.25">
      <c r="A131" s="211"/>
    </row>
  </sheetData>
  <mergeCells count="1">
    <mergeCell ref="A1:B1"/>
  </mergeCells>
  <printOptions horizontalCentered="1"/>
  <pageMargins left="0.5" right="0.5" top="0.5" bottom="0.5" header="0.5" footer="0.5"/>
  <pageSetup scale="84" orientation="portrait" horizontalDpi="360" verticalDpi="360" r:id="rId1"/>
  <headerFooter alignWithMargins="0">
    <oddFooter>&amp;C&amp;"Arial,Bold"&amp;14 -2-</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D7875-7D39-4498-B2EF-D470037A5F53}">
  <dimension ref="A1:O66"/>
  <sheetViews>
    <sheetView zoomScaleNormal="100" workbookViewId="0">
      <selection activeCell="A50" sqref="A50"/>
    </sheetView>
  </sheetViews>
  <sheetFormatPr defaultRowHeight="12.75" x14ac:dyDescent="0.2"/>
  <cols>
    <col min="1" max="1" width="30.7109375" customWidth="1"/>
    <col min="2" max="2" width="60.7109375" customWidth="1"/>
    <col min="3" max="3" width="20.7109375" customWidth="1"/>
  </cols>
  <sheetData>
    <row r="1" spans="1:15" ht="18" x14ac:dyDescent="0.2">
      <c r="A1" s="413" t="str">
        <f>'Audit Report-Pt.1'!A22</f>
        <v>LOCAL GOVERNMENT NAME:</v>
      </c>
      <c r="B1" s="414"/>
      <c r="C1" s="415"/>
      <c r="D1" s="1"/>
      <c r="E1" s="1"/>
      <c r="F1" s="1"/>
      <c r="G1" s="1"/>
      <c r="H1" s="1"/>
      <c r="I1" s="1"/>
      <c r="J1" s="1"/>
      <c r="K1" s="1"/>
      <c r="L1" s="1"/>
      <c r="M1" s="1"/>
      <c r="N1" s="1"/>
      <c r="O1" s="1"/>
    </row>
    <row r="2" spans="1:15" ht="18.75" thickBot="1" x14ac:dyDescent="0.25">
      <c r="A2" s="416" t="s">
        <v>3</v>
      </c>
      <c r="B2" s="417"/>
      <c r="C2" s="418"/>
      <c r="D2" s="1"/>
      <c r="E2" s="1"/>
      <c r="F2" s="1"/>
      <c r="G2" s="1"/>
      <c r="H2" s="1"/>
      <c r="I2" s="1"/>
      <c r="J2" s="1"/>
      <c r="K2" s="1"/>
      <c r="L2" s="1"/>
      <c r="M2" s="1"/>
      <c r="N2" s="1"/>
      <c r="O2" s="1"/>
    </row>
    <row r="3" spans="1:15" x14ac:dyDescent="0.2">
      <c r="A3" s="246"/>
      <c r="B3" s="246"/>
      <c r="C3" s="246"/>
    </row>
    <row r="4" spans="1:15" x14ac:dyDescent="0.2">
      <c r="A4" s="247" t="s">
        <v>4</v>
      </c>
      <c r="B4" s="248" t="s">
        <v>1018</v>
      </c>
      <c r="C4" s="247" t="s">
        <v>5</v>
      </c>
    </row>
    <row r="5" spans="1:15" ht="13.5" thickBot="1" x14ac:dyDescent="0.25">
      <c r="A5" s="249"/>
      <c r="B5" s="250"/>
      <c r="C5" s="247" t="s">
        <v>6</v>
      </c>
    </row>
    <row r="6" spans="1:15" x14ac:dyDescent="0.2">
      <c r="A6" s="251" t="s">
        <v>7</v>
      </c>
      <c r="B6" s="252"/>
      <c r="C6" s="251"/>
    </row>
    <row r="7" spans="1:15" x14ac:dyDescent="0.2">
      <c r="A7" s="253" t="s">
        <v>8</v>
      </c>
      <c r="B7" s="254"/>
      <c r="C7" s="253"/>
    </row>
    <row r="8" spans="1:15" x14ac:dyDescent="0.2">
      <c r="A8" s="253" t="s">
        <v>8</v>
      </c>
      <c r="B8" s="254"/>
      <c r="C8" s="253"/>
    </row>
    <row r="9" spans="1:15" x14ac:dyDescent="0.2">
      <c r="A9" s="253" t="s">
        <v>9</v>
      </c>
      <c r="B9" s="255"/>
      <c r="C9" s="256"/>
    </row>
    <row r="10" spans="1:15" x14ac:dyDescent="0.2">
      <c r="A10" s="253" t="s">
        <v>12</v>
      </c>
      <c r="B10" s="255"/>
      <c r="C10" s="256"/>
    </row>
    <row r="11" spans="1:15" x14ac:dyDescent="0.2">
      <c r="A11" s="253" t="s">
        <v>10</v>
      </c>
      <c r="B11" s="254"/>
      <c r="C11" s="253"/>
    </row>
    <row r="12" spans="1:15" x14ac:dyDescent="0.2">
      <c r="A12" s="253" t="s">
        <v>11</v>
      </c>
      <c r="B12" s="254"/>
      <c r="C12" s="253"/>
    </row>
    <row r="13" spans="1:15" x14ac:dyDescent="0.2">
      <c r="A13" s="257" t="s">
        <v>18</v>
      </c>
      <c r="B13" s="254"/>
      <c r="C13" s="253"/>
    </row>
    <row r="14" spans="1:15" x14ac:dyDescent="0.2">
      <c r="A14" s="253" t="s">
        <v>13</v>
      </c>
      <c r="B14" s="254"/>
      <c r="C14" s="253"/>
    </row>
    <row r="15" spans="1:15" x14ac:dyDescent="0.2">
      <c r="A15" s="253" t="s">
        <v>14</v>
      </c>
      <c r="B15" s="254"/>
      <c r="C15" s="253"/>
    </row>
    <row r="16" spans="1:15" x14ac:dyDescent="0.2">
      <c r="A16" s="253" t="s">
        <v>15</v>
      </c>
      <c r="B16" s="254"/>
      <c r="C16" s="253"/>
    </row>
    <row r="17" spans="1:3" x14ac:dyDescent="0.2">
      <c r="A17" s="253" t="s">
        <v>15</v>
      </c>
      <c r="B17" s="254"/>
      <c r="C17" s="253"/>
    </row>
    <row r="18" spans="1:3" x14ac:dyDescent="0.2">
      <c r="A18" s="253" t="s">
        <v>16</v>
      </c>
      <c r="B18" s="254"/>
      <c r="C18" s="253"/>
    </row>
    <row r="19" spans="1:3" x14ac:dyDescent="0.2">
      <c r="A19" s="253" t="s">
        <v>17</v>
      </c>
      <c r="B19" s="254"/>
      <c r="C19" s="253"/>
    </row>
    <row r="20" spans="1:3" x14ac:dyDescent="0.2">
      <c r="A20" s="253"/>
      <c r="B20" s="254"/>
      <c r="C20" s="253"/>
    </row>
    <row r="21" spans="1:3" x14ac:dyDescent="0.2">
      <c r="A21" s="253"/>
      <c r="B21" s="254"/>
      <c r="C21" s="253"/>
    </row>
    <row r="22" spans="1:3" ht="13.5" thickBot="1" x14ac:dyDescent="0.25">
      <c r="A22" s="258"/>
      <c r="B22" s="259"/>
      <c r="C22" s="258"/>
    </row>
    <row r="23" spans="1:3" x14ac:dyDescent="0.2">
      <c r="A23" s="246"/>
      <c r="B23" s="246"/>
      <c r="C23" s="246"/>
    </row>
    <row r="24" spans="1:3" x14ac:dyDescent="0.2">
      <c r="A24" s="247" t="s">
        <v>4</v>
      </c>
      <c r="B24" s="248" t="s">
        <v>1019</v>
      </c>
      <c r="C24" s="247" t="s">
        <v>5</v>
      </c>
    </row>
    <row r="25" spans="1:3" ht="13.5" thickBot="1" x14ac:dyDescent="0.25">
      <c r="A25" s="249"/>
      <c r="B25" s="249"/>
      <c r="C25" s="247" t="s">
        <v>6</v>
      </c>
    </row>
    <row r="26" spans="1:3" x14ac:dyDescent="0.2">
      <c r="A26" s="260" t="s">
        <v>19</v>
      </c>
      <c r="B26" s="251"/>
      <c r="C26" s="261"/>
    </row>
    <row r="27" spans="1:3" x14ac:dyDescent="0.2">
      <c r="A27" s="262" t="s">
        <v>20</v>
      </c>
      <c r="B27" s="256"/>
      <c r="C27" s="263"/>
    </row>
    <row r="28" spans="1:3" x14ac:dyDescent="0.2">
      <c r="A28" s="262" t="s">
        <v>20</v>
      </c>
      <c r="B28" s="256"/>
      <c r="C28" s="263"/>
    </row>
    <row r="29" spans="1:3" x14ac:dyDescent="0.2">
      <c r="A29" s="262" t="s">
        <v>20</v>
      </c>
      <c r="B29" s="256"/>
      <c r="C29" s="263"/>
    </row>
    <row r="30" spans="1:3" x14ac:dyDescent="0.2">
      <c r="A30" s="262" t="s">
        <v>20</v>
      </c>
      <c r="B30" s="256"/>
      <c r="C30" s="263"/>
    </row>
    <row r="31" spans="1:3" x14ac:dyDescent="0.2">
      <c r="A31" s="262" t="s">
        <v>20</v>
      </c>
      <c r="B31" s="256"/>
      <c r="C31" s="263"/>
    </row>
    <row r="32" spans="1:3" x14ac:dyDescent="0.2">
      <c r="A32" s="262" t="s">
        <v>20</v>
      </c>
      <c r="B32" s="256"/>
      <c r="C32" s="263"/>
    </row>
    <row r="33" spans="1:3" x14ac:dyDescent="0.2">
      <c r="A33" s="262" t="s">
        <v>20</v>
      </c>
      <c r="B33" s="256"/>
      <c r="C33" s="263"/>
    </row>
    <row r="34" spans="1:3" x14ac:dyDescent="0.2">
      <c r="A34" s="262" t="s">
        <v>20</v>
      </c>
      <c r="B34" s="256"/>
      <c r="C34" s="263"/>
    </row>
    <row r="35" spans="1:3" x14ac:dyDescent="0.2">
      <c r="A35" s="262" t="s">
        <v>21</v>
      </c>
      <c r="B35" s="256"/>
      <c r="C35" s="263"/>
    </row>
    <row r="36" spans="1:3" x14ac:dyDescent="0.2">
      <c r="A36" s="262" t="s">
        <v>9</v>
      </c>
      <c r="B36" s="256"/>
      <c r="C36" s="263"/>
    </row>
    <row r="37" spans="1:3" x14ac:dyDescent="0.2">
      <c r="A37" s="262" t="s">
        <v>22</v>
      </c>
      <c r="B37" s="256"/>
      <c r="C37" s="263"/>
    </row>
    <row r="38" spans="1:3" x14ac:dyDescent="0.2">
      <c r="A38" s="262" t="s">
        <v>23</v>
      </c>
      <c r="B38" s="256"/>
      <c r="C38" s="263"/>
    </row>
    <row r="39" spans="1:3" x14ac:dyDescent="0.2">
      <c r="A39" s="262" t="s">
        <v>24</v>
      </c>
      <c r="B39" s="256"/>
      <c r="C39" s="263"/>
    </row>
    <row r="40" spans="1:3" x14ac:dyDescent="0.2">
      <c r="A40" s="262" t="s">
        <v>1020</v>
      </c>
      <c r="B40" s="256"/>
      <c r="C40" s="263"/>
    </row>
    <row r="41" spans="1:3" x14ac:dyDescent="0.2">
      <c r="A41" s="262" t="s">
        <v>1021</v>
      </c>
      <c r="B41" s="256"/>
      <c r="C41" s="263"/>
    </row>
    <row r="42" spans="1:3" x14ac:dyDescent="0.2">
      <c r="A42" s="262" t="s">
        <v>11</v>
      </c>
      <c r="B42" s="256"/>
      <c r="C42" s="263"/>
    </row>
    <row r="43" spans="1:3" x14ac:dyDescent="0.2">
      <c r="A43" s="264" t="s">
        <v>25</v>
      </c>
      <c r="B43" s="253"/>
      <c r="C43" s="265"/>
    </row>
    <row r="44" spans="1:3" x14ac:dyDescent="0.2">
      <c r="A44" s="264"/>
      <c r="B44" s="253"/>
      <c r="C44" s="265"/>
    </row>
    <row r="45" spans="1:3" ht="13.5" thickBot="1" x14ac:dyDescent="0.25">
      <c r="A45" s="266"/>
      <c r="B45" s="258"/>
      <c r="C45" s="267"/>
    </row>
    <row r="46" spans="1:3" ht="14.25" x14ac:dyDescent="0.2">
      <c r="A46" s="419" t="s">
        <v>1016</v>
      </c>
      <c r="B46" s="420"/>
      <c r="C46" s="421"/>
    </row>
    <row r="47" spans="1:3" ht="14.25" x14ac:dyDescent="0.2">
      <c r="A47" s="410" t="str">
        <f>A1</f>
        <v>LOCAL GOVERNMENT NAME:</v>
      </c>
      <c r="B47" s="411"/>
      <c r="C47" s="412"/>
    </row>
    <row r="48" spans="1:3" ht="14.25" x14ac:dyDescent="0.2">
      <c r="A48" s="410" t="s">
        <v>1017</v>
      </c>
      <c r="B48" s="411"/>
      <c r="C48" s="412"/>
    </row>
    <row r="49" spans="1:3" ht="14.25" x14ac:dyDescent="0.2">
      <c r="A49" s="410" t="str">
        <f>'Audit Report-Pt.1'!A25</f>
        <v>FISCAL YEAR ENDING JUNE 30, 2021</v>
      </c>
      <c r="B49" s="411"/>
      <c r="C49" s="412"/>
    </row>
    <row r="50" spans="1:3" x14ac:dyDescent="0.2">
      <c r="A50" s="16"/>
      <c r="B50" s="219"/>
      <c r="C50" s="15"/>
    </row>
    <row r="51" spans="1:3" x14ac:dyDescent="0.2">
      <c r="A51" s="16"/>
      <c r="C51" s="15"/>
    </row>
    <row r="52" spans="1:3" x14ac:dyDescent="0.2">
      <c r="A52" s="16"/>
      <c r="B52" s="248" t="s">
        <v>1022</v>
      </c>
      <c r="C52" s="15"/>
    </row>
    <row r="53" spans="1:3" x14ac:dyDescent="0.2">
      <c r="A53" s="16"/>
      <c r="C53" s="15"/>
    </row>
    <row r="54" spans="1:3" x14ac:dyDescent="0.2">
      <c r="A54" s="16"/>
      <c r="B54" s="248"/>
      <c r="C54" s="15"/>
    </row>
    <row r="55" spans="1:3" ht="13.5" thickBot="1" x14ac:dyDescent="0.25">
      <c r="A55" s="16"/>
      <c r="B55" s="268"/>
      <c r="C55" s="15"/>
    </row>
    <row r="56" spans="1:3" x14ac:dyDescent="0.2">
      <c r="A56" s="16"/>
      <c r="B56" s="248" t="s">
        <v>1023</v>
      </c>
      <c r="C56" s="15"/>
    </row>
    <row r="57" spans="1:3" x14ac:dyDescent="0.2">
      <c r="A57" s="269"/>
      <c r="B57" s="270"/>
      <c r="C57" s="271"/>
    </row>
    <row r="58" spans="1:3" x14ac:dyDescent="0.2">
      <c r="A58" s="269"/>
      <c r="B58" s="248"/>
      <c r="C58" s="271"/>
    </row>
    <row r="59" spans="1:3" ht="13.5" thickBot="1" x14ac:dyDescent="0.25">
      <c r="A59" s="269"/>
      <c r="B59" s="268"/>
      <c r="C59" s="271"/>
    </row>
    <row r="60" spans="1:3" x14ac:dyDescent="0.2">
      <c r="A60" s="269"/>
      <c r="B60" s="248" t="s">
        <v>26</v>
      </c>
      <c r="C60" s="271"/>
    </row>
    <row r="61" spans="1:3" ht="15.75" x14ac:dyDescent="0.25">
      <c r="A61" s="272"/>
      <c r="B61" s="248"/>
      <c r="C61" s="273"/>
    </row>
    <row r="62" spans="1:3" x14ac:dyDescent="0.2">
      <c r="A62" s="269"/>
      <c r="B62" s="274" t="s">
        <v>1024</v>
      </c>
      <c r="C62" s="271"/>
    </row>
    <row r="63" spans="1:3" x14ac:dyDescent="0.2">
      <c r="A63" s="275" t="s">
        <v>1025</v>
      </c>
      <c r="B63" s="276"/>
      <c r="C63" s="271"/>
    </row>
    <row r="64" spans="1:3" x14ac:dyDescent="0.2">
      <c r="A64" s="277" t="s">
        <v>1026</v>
      </c>
      <c r="B64" s="278"/>
      <c r="C64" s="271"/>
    </row>
    <row r="65" spans="1:3" ht="13.5" thickBot="1" x14ac:dyDescent="0.25">
      <c r="A65" s="19"/>
      <c r="B65" s="17"/>
      <c r="C65" s="20"/>
    </row>
    <row r="66" spans="1:3" ht="15.75" x14ac:dyDescent="0.25">
      <c r="A66" s="21" t="s">
        <v>1027</v>
      </c>
      <c r="B66" s="1"/>
      <c r="C66" s="1"/>
    </row>
  </sheetData>
  <sheetProtection formatCells="0" formatColumns="0" formatRows="0"/>
  <mergeCells count="6">
    <mergeCell ref="A49:C49"/>
    <mergeCell ref="A1:C1"/>
    <mergeCell ref="A2:C2"/>
    <mergeCell ref="A46:C46"/>
    <mergeCell ref="A47:C47"/>
    <mergeCell ref="A48:C48"/>
  </mergeCells>
  <printOptions horizontalCentered="1"/>
  <pageMargins left="0.25" right="0.25" top="0.5" bottom="0" header="0.5" footer="0.5"/>
  <pageSetup scale="82" orientation="portrait" horizontalDpi="360" verticalDpi="360" r:id="rId1"/>
  <headerFooter alignWithMargins="0"/>
  <colBreaks count="1" manualBreakCount="1">
    <brk id="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U39"/>
  <sheetViews>
    <sheetView showGridLines="0" workbookViewId="0">
      <selection activeCell="A8" sqref="A8:J8"/>
    </sheetView>
  </sheetViews>
  <sheetFormatPr defaultRowHeight="12.75" x14ac:dyDescent="0.2"/>
  <sheetData>
    <row r="3" spans="1:21" ht="3" customHeight="1" x14ac:dyDescent="0.2"/>
    <row r="4" spans="1:21" hidden="1" x14ac:dyDescent="0.2"/>
    <row r="5" spans="1:21" hidden="1" x14ac:dyDescent="0.2"/>
    <row r="6" spans="1:21" hidden="1" x14ac:dyDescent="0.2"/>
    <row r="7" spans="1:21" hidden="1" x14ac:dyDescent="0.2"/>
    <row r="8" spans="1:21" ht="177" customHeight="1" x14ac:dyDescent="0.2">
      <c r="A8" s="423" t="s">
        <v>649</v>
      </c>
      <c r="B8" s="423"/>
      <c r="C8" s="423"/>
      <c r="D8" s="423"/>
      <c r="E8" s="423"/>
      <c r="F8" s="423"/>
      <c r="G8" s="423"/>
      <c r="H8" s="423"/>
      <c r="I8" s="423"/>
      <c r="J8" s="423"/>
      <c r="K8" s="177"/>
      <c r="L8" s="177"/>
      <c r="M8" s="177"/>
      <c r="N8" s="177"/>
      <c r="O8" s="177"/>
      <c r="P8" s="177"/>
      <c r="Q8" s="177"/>
      <c r="R8" s="177"/>
      <c r="S8" s="177"/>
      <c r="T8" s="177"/>
      <c r="U8" s="177"/>
    </row>
    <row r="11" spans="1:21" x14ac:dyDescent="0.2">
      <c r="A11" s="190" t="s">
        <v>678</v>
      </c>
    </row>
    <row r="12" spans="1:21" ht="54" customHeight="1" x14ac:dyDescent="0.2">
      <c r="A12" s="422" t="s">
        <v>681</v>
      </c>
      <c r="B12" s="422"/>
      <c r="C12" s="422"/>
      <c r="D12" s="422"/>
      <c r="E12" s="422"/>
      <c r="F12" s="422"/>
      <c r="G12" s="422"/>
      <c r="H12" s="422"/>
      <c r="I12" s="422"/>
      <c r="J12" s="422"/>
    </row>
    <row r="13" spans="1:21" ht="56.25" customHeight="1" x14ac:dyDescent="0.2">
      <c r="A13" s="424" t="s">
        <v>677</v>
      </c>
      <c r="B13" s="424"/>
      <c r="C13" s="424"/>
      <c r="D13" s="424"/>
      <c r="E13" s="424"/>
      <c r="F13" s="424"/>
      <c r="G13" s="424"/>
      <c r="H13" s="424"/>
      <c r="I13" s="424"/>
      <c r="J13" s="424"/>
    </row>
    <row r="15" spans="1:21" ht="12.75" customHeight="1" x14ac:dyDescent="0.2">
      <c r="A15" s="197" t="s">
        <v>643</v>
      </c>
    </row>
    <row r="16" spans="1:21" x14ac:dyDescent="0.2">
      <c r="A16" t="s">
        <v>652</v>
      </c>
    </row>
    <row r="17" spans="1:1" x14ac:dyDescent="0.2">
      <c r="A17" t="s">
        <v>653</v>
      </c>
    </row>
    <row r="19" spans="1:1" x14ac:dyDescent="0.2">
      <c r="A19" s="197" t="s">
        <v>644</v>
      </c>
    </row>
    <row r="20" spans="1:1" x14ac:dyDescent="0.2">
      <c r="A20" t="s">
        <v>654</v>
      </c>
    </row>
    <row r="21" spans="1:1" x14ac:dyDescent="0.2">
      <c r="A21" t="s">
        <v>655</v>
      </c>
    </row>
    <row r="23" spans="1:1" x14ac:dyDescent="0.2">
      <c r="A23" s="197" t="s">
        <v>645</v>
      </c>
    </row>
    <row r="24" spans="1:1" x14ac:dyDescent="0.2">
      <c r="A24" t="s">
        <v>646</v>
      </c>
    </row>
    <row r="25" spans="1:1" x14ac:dyDescent="0.2">
      <c r="A25" t="s">
        <v>676</v>
      </c>
    </row>
    <row r="27" spans="1:1" x14ac:dyDescent="0.2">
      <c r="A27" s="197" t="s">
        <v>647</v>
      </c>
    </row>
    <row r="28" spans="1:1" x14ac:dyDescent="0.2">
      <c r="A28" t="s">
        <v>656</v>
      </c>
    </row>
    <row r="29" spans="1:1" x14ac:dyDescent="0.2">
      <c r="A29" t="s">
        <v>657</v>
      </c>
    </row>
    <row r="31" spans="1:1" x14ac:dyDescent="0.2">
      <c r="A31" s="197" t="s">
        <v>650</v>
      </c>
    </row>
    <row r="32" spans="1:1" x14ac:dyDescent="0.2">
      <c r="A32" t="s">
        <v>658</v>
      </c>
    </row>
    <row r="33" spans="1:1" x14ac:dyDescent="0.2">
      <c r="A33" t="s">
        <v>659</v>
      </c>
    </row>
    <row r="34" spans="1:1" x14ac:dyDescent="0.2">
      <c r="A34" t="s">
        <v>660</v>
      </c>
    </row>
    <row r="36" spans="1:1" x14ac:dyDescent="0.2">
      <c r="A36" s="197" t="s">
        <v>651</v>
      </c>
    </row>
    <row r="37" spans="1:1" x14ac:dyDescent="0.2">
      <c r="A37" t="s">
        <v>661</v>
      </c>
    </row>
    <row r="38" spans="1:1" x14ac:dyDescent="0.2">
      <c r="A38" t="s">
        <v>662</v>
      </c>
    </row>
    <row r="39" spans="1:1" x14ac:dyDescent="0.2">
      <c r="A39" t="s">
        <v>663</v>
      </c>
    </row>
  </sheetData>
  <sheetProtection sheet="1" objects="1" scenarios="1"/>
  <mergeCells count="3">
    <mergeCell ref="A12:J12"/>
    <mergeCell ref="A8:J8"/>
    <mergeCell ref="A13:J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3"/>
  <dimension ref="A1:J62"/>
  <sheetViews>
    <sheetView workbookViewId="0">
      <selection activeCell="A4" sqref="A4:D4"/>
    </sheetView>
  </sheetViews>
  <sheetFormatPr defaultRowHeight="12.75" x14ac:dyDescent="0.2"/>
  <cols>
    <col min="1" max="1" width="50.7109375" customWidth="1"/>
    <col min="2" max="4" width="20.7109375" customWidth="1"/>
    <col min="5" max="8" width="5.7109375" customWidth="1"/>
  </cols>
  <sheetData>
    <row r="1" spans="1:10" ht="18" x14ac:dyDescent="0.25">
      <c r="A1" s="425" t="str">
        <f>'Audit Report-Pt.1'!A22</f>
        <v>LOCAL GOVERNMENT NAME:</v>
      </c>
      <c r="B1" s="408"/>
      <c r="C1" s="408"/>
      <c r="D1" s="408"/>
      <c r="E1" s="1"/>
      <c r="F1" s="1"/>
      <c r="G1" s="1"/>
      <c r="H1" s="1"/>
      <c r="I1" s="1"/>
      <c r="J1" s="1"/>
    </row>
    <row r="2" spans="1:10" ht="18" x14ac:dyDescent="0.25">
      <c r="A2" s="425" t="s">
        <v>127</v>
      </c>
      <c r="B2" s="408"/>
      <c r="C2" s="408"/>
      <c r="D2" s="408"/>
      <c r="E2" s="1"/>
      <c r="F2" s="1"/>
      <c r="G2" s="1"/>
      <c r="H2" s="1"/>
      <c r="I2" s="1"/>
      <c r="J2" s="1"/>
    </row>
    <row r="3" spans="1:10" ht="18" x14ac:dyDescent="0.25">
      <c r="A3" s="425" t="s">
        <v>128</v>
      </c>
      <c r="B3" s="408"/>
      <c r="C3" s="408"/>
      <c r="D3" s="408"/>
      <c r="E3" s="1"/>
      <c r="F3" s="1"/>
      <c r="G3" s="1"/>
      <c r="H3" s="1"/>
      <c r="I3" s="1"/>
      <c r="J3" s="1"/>
    </row>
    <row r="4" spans="1:10" ht="18" x14ac:dyDescent="0.25">
      <c r="A4" s="425" t="str">
        <f>'Audit Report-Pt.1'!A25</f>
        <v>FISCAL YEAR ENDING JUNE 30, 2021</v>
      </c>
      <c r="B4" s="408"/>
      <c r="C4" s="408"/>
      <c r="D4" s="408"/>
      <c r="E4" s="1"/>
      <c r="F4" s="1"/>
      <c r="G4" s="1"/>
      <c r="H4" s="1"/>
      <c r="I4" s="1"/>
      <c r="J4" s="1"/>
    </row>
    <row r="5" spans="1:10" ht="18" x14ac:dyDescent="0.25">
      <c r="A5" s="426"/>
      <c r="B5" s="425"/>
      <c r="C5" s="425"/>
      <c r="D5" s="425"/>
      <c r="E5" s="1"/>
      <c r="F5" s="1"/>
      <c r="G5" s="1"/>
    </row>
    <row r="6" spans="1:10" ht="13.5" thickBot="1" x14ac:dyDescent="0.25">
      <c r="D6" s="95"/>
    </row>
    <row r="7" spans="1:10" x14ac:dyDescent="0.2">
      <c r="B7" s="96"/>
      <c r="C7" s="97"/>
      <c r="D7" s="98"/>
    </row>
    <row r="8" spans="1:10" x14ac:dyDescent="0.2">
      <c r="B8" s="99" t="s">
        <v>129</v>
      </c>
      <c r="C8" s="95" t="s">
        <v>130</v>
      </c>
      <c r="D8" s="100"/>
    </row>
    <row r="9" spans="1:10" ht="13.5" thickBot="1" x14ac:dyDescent="0.25">
      <c r="B9" s="101" t="s">
        <v>131</v>
      </c>
      <c r="C9" s="102" t="s">
        <v>132</v>
      </c>
      <c r="D9" s="103" t="s">
        <v>133</v>
      </c>
    </row>
    <row r="10" spans="1:10" x14ac:dyDescent="0.2">
      <c r="B10" s="16"/>
      <c r="C10" s="46"/>
      <c r="D10" s="15"/>
    </row>
    <row r="11" spans="1:10" ht="15.75" x14ac:dyDescent="0.25">
      <c r="A11" s="104" t="s">
        <v>134</v>
      </c>
      <c r="B11" s="105"/>
      <c r="C11" s="8"/>
      <c r="D11" s="12"/>
    </row>
    <row r="12" spans="1:10" x14ac:dyDescent="0.2">
      <c r="A12" s="8"/>
      <c r="B12" s="105"/>
      <c r="C12" s="106"/>
      <c r="D12" s="107"/>
    </row>
    <row r="13" spans="1:10" x14ac:dyDescent="0.2">
      <c r="A13" s="8"/>
      <c r="B13" s="105"/>
      <c r="C13" s="106"/>
      <c r="D13" s="107"/>
    </row>
    <row r="14" spans="1:10" x14ac:dyDescent="0.2">
      <c r="A14" s="8"/>
      <c r="B14" s="105"/>
      <c r="C14" s="106"/>
      <c r="D14" s="107"/>
    </row>
    <row r="15" spans="1:10" x14ac:dyDescent="0.2">
      <c r="A15" s="8"/>
      <c r="B15" s="105"/>
      <c r="C15" s="106"/>
      <c r="D15" s="107"/>
    </row>
    <row r="16" spans="1:10" x14ac:dyDescent="0.2">
      <c r="A16" s="8"/>
      <c r="B16" s="105"/>
      <c r="C16" s="106"/>
      <c r="D16" s="107"/>
    </row>
    <row r="17" spans="1:4" x14ac:dyDescent="0.2">
      <c r="A17" s="8"/>
      <c r="B17" s="105"/>
      <c r="C17" s="106"/>
      <c r="D17" s="107"/>
    </row>
    <row r="18" spans="1:4" x14ac:dyDescent="0.2">
      <c r="A18" s="8"/>
      <c r="B18" s="105"/>
      <c r="C18" s="106"/>
      <c r="D18" s="107"/>
    </row>
    <row r="19" spans="1:4" x14ac:dyDescent="0.2">
      <c r="A19" s="8"/>
      <c r="B19" s="105"/>
      <c r="C19" s="106"/>
      <c r="D19" s="107"/>
    </row>
    <row r="20" spans="1:4" x14ac:dyDescent="0.2">
      <c r="A20" s="8"/>
      <c r="B20" s="105"/>
      <c r="C20" s="106"/>
      <c r="D20" s="107"/>
    </row>
    <row r="21" spans="1:4" ht="13.5" thickBot="1" x14ac:dyDescent="0.25">
      <c r="A21" s="8"/>
      <c r="B21" s="108"/>
      <c r="C21" s="109"/>
      <c r="D21" s="110"/>
    </row>
    <row r="22" spans="1:4" x14ac:dyDescent="0.2">
      <c r="A22" s="111" t="s">
        <v>135</v>
      </c>
      <c r="B22" s="105"/>
      <c r="C22" s="106"/>
      <c r="D22" s="107">
        <f>SUM(D12:D21)</f>
        <v>0</v>
      </c>
    </row>
    <row r="23" spans="1:4" x14ac:dyDescent="0.2">
      <c r="A23" s="8"/>
      <c r="B23" s="105"/>
      <c r="C23" s="106"/>
      <c r="D23" s="107"/>
    </row>
    <row r="24" spans="1:4" ht="15.75" x14ac:dyDescent="0.25">
      <c r="A24" s="104" t="s">
        <v>136</v>
      </c>
      <c r="B24" s="112"/>
      <c r="C24" s="46"/>
      <c r="D24" s="113"/>
    </row>
    <row r="25" spans="1:4" x14ac:dyDescent="0.2">
      <c r="A25" s="8"/>
      <c r="B25" s="105"/>
      <c r="C25" s="106"/>
      <c r="D25" s="107"/>
    </row>
    <row r="26" spans="1:4" x14ac:dyDescent="0.2">
      <c r="A26" s="8"/>
      <c r="B26" s="105"/>
      <c r="C26" s="106"/>
      <c r="D26" s="107"/>
    </row>
    <row r="27" spans="1:4" x14ac:dyDescent="0.2">
      <c r="A27" s="8"/>
      <c r="B27" s="105"/>
      <c r="C27" s="106"/>
      <c r="D27" s="107"/>
    </row>
    <row r="28" spans="1:4" x14ac:dyDescent="0.2">
      <c r="A28" s="8"/>
      <c r="B28" s="105"/>
      <c r="C28" s="106"/>
      <c r="D28" s="107"/>
    </row>
    <row r="29" spans="1:4" x14ac:dyDescent="0.2">
      <c r="A29" s="8"/>
      <c r="B29" s="105"/>
      <c r="C29" s="106"/>
      <c r="D29" s="107"/>
    </row>
    <row r="30" spans="1:4" x14ac:dyDescent="0.2">
      <c r="A30" s="8"/>
      <c r="B30" s="105"/>
      <c r="C30" s="106"/>
      <c r="D30" s="107"/>
    </row>
    <row r="31" spans="1:4" x14ac:dyDescent="0.2">
      <c r="A31" s="8"/>
      <c r="B31" s="105"/>
      <c r="C31" s="106"/>
      <c r="D31" s="107"/>
    </row>
    <row r="32" spans="1:4" x14ac:dyDescent="0.2">
      <c r="A32" s="8"/>
      <c r="B32" s="105"/>
      <c r="C32" s="106"/>
      <c r="D32" s="107"/>
    </row>
    <row r="33" spans="1:4" x14ac:dyDescent="0.2">
      <c r="A33" s="8"/>
      <c r="B33" s="105"/>
      <c r="C33" s="106"/>
      <c r="D33" s="107"/>
    </row>
    <row r="34" spans="1:4" ht="13.5" thickBot="1" x14ac:dyDescent="0.25">
      <c r="A34" s="8"/>
      <c r="B34" s="108"/>
      <c r="C34" s="109"/>
      <c r="D34" s="110"/>
    </row>
    <row r="35" spans="1:4" x14ac:dyDescent="0.2">
      <c r="A35" s="111" t="s">
        <v>137</v>
      </c>
      <c r="B35" s="105"/>
      <c r="C35" s="106"/>
      <c r="D35" s="107">
        <f>SUM(D25:D34)</f>
        <v>0</v>
      </c>
    </row>
    <row r="36" spans="1:4" x14ac:dyDescent="0.2">
      <c r="B36" s="112"/>
      <c r="C36" s="114"/>
      <c r="D36" s="113"/>
    </row>
    <row r="37" spans="1:4" ht="15.75" x14ac:dyDescent="0.25">
      <c r="A37" s="104" t="s">
        <v>138</v>
      </c>
      <c r="B37" s="112"/>
      <c r="C37" s="46"/>
      <c r="D37" s="113"/>
    </row>
    <row r="38" spans="1:4" x14ac:dyDescent="0.2">
      <c r="A38" s="8"/>
      <c r="B38" s="105"/>
      <c r="C38" s="106"/>
      <c r="D38" s="107"/>
    </row>
    <row r="39" spans="1:4" x14ac:dyDescent="0.2">
      <c r="A39" s="8"/>
      <c r="B39" s="105"/>
      <c r="C39" s="106"/>
      <c r="D39" s="107"/>
    </row>
    <row r="40" spans="1:4" x14ac:dyDescent="0.2">
      <c r="A40" s="8"/>
      <c r="B40" s="105"/>
      <c r="C40" s="106"/>
      <c r="D40" s="107"/>
    </row>
    <row r="41" spans="1:4" x14ac:dyDescent="0.2">
      <c r="A41" s="8"/>
      <c r="B41" s="105"/>
      <c r="C41" s="106"/>
      <c r="D41" s="107"/>
    </row>
    <row r="42" spans="1:4" x14ac:dyDescent="0.2">
      <c r="A42" s="8"/>
      <c r="B42" s="105"/>
      <c r="C42" s="106"/>
      <c r="D42" s="107"/>
    </row>
    <row r="43" spans="1:4" x14ac:dyDescent="0.2">
      <c r="A43" s="8"/>
      <c r="B43" s="105"/>
      <c r="C43" s="106"/>
      <c r="D43" s="107"/>
    </row>
    <row r="44" spans="1:4" ht="13.5" thickBot="1" x14ac:dyDescent="0.25">
      <c r="A44" s="8"/>
      <c r="B44" s="108"/>
      <c r="C44" s="109"/>
      <c r="D44" s="110"/>
    </row>
    <row r="45" spans="1:4" x14ac:dyDescent="0.2">
      <c r="A45" s="111" t="s">
        <v>139</v>
      </c>
      <c r="B45" s="105"/>
      <c r="C45" s="106"/>
      <c r="D45" s="107">
        <f>SUM(D38:D44)</f>
        <v>0</v>
      </c>
    </row>
    <row r="46" spans="1:4" x14ac:dyDescent="0.2">
      <c r="A46" s="8"/>
      <c r="B46" s="105"/>
      <c r="C46" s="106"/>
      <c r="D46" s="107"/>
    </row>
    <row r="47" spans="1:4" ht="15.75" x14ac:dyDescent="0.25">
      <c r="A47" s="104" t="s">
        <v>140</v>
      </c>
      <c r="B47" s="115"/>
      <c r="C47" s="116"/>
      <c r="D47" s="117"/>
    </row>
    <row r="48" spans="1:4" x14ac:dyDescent="0.2">
      <c r="A48" s="8"/>
      <c r="B48" s="105"/>
      <c r="C48" s="8"/>
      <c r="D48" s="107"/>
    </row>
    <row r="49" spans="1:4" x14ac:dyDescent="0.2">
      <c r="A49" s="8"/>
      <c r="B49" s="105"/>
      <c r="C49" s="8"/>
      <c r="D49" s="107"/>
    </row>
    <row r="50" spans="1:4" x14ac:dyDescent="0.2">
      <c r="A50" s="8"/>
      <c r="B50" s="105"/>
      <c r="C50" s="8"/>
      <c r="D50" s="107"/>
    </row>
    <row r="51" spans="1:4" x14ac:dyDescent="0.2">
      <c r="A51" s="8"/>
      <c r="B51" s="105"/>
      <c r="C51" s="8"/>
      <c r="D51" s="107"/>
    </row>
    <row r="52" spans="1:4" x14ac:dyDescent="0.2">
      <c r="A52" s="8"/>
      <c r="B52" s="105"/>
      <c r="C52" s="8"/>
      <c r="D52" s="107"/>
    </row>
    <row r="53" spans="1:4" x14ac:dyDescent="0.2">
      <c r="A53" s="8"/>
      <c r="B53" s="105"/>
      <c r="C53" s="8"/>
      <c r="D53" s="107"/>
    </row>
    <row r="54" spans="1:4" x14ac:dyDescent="0.2">
      <c r="A54" s="8"/>
      <c r="B54" s="105"/>
      <c r="C54" s="8"/>
      <c r="D54" s="107"/>
    </row>
    <row r="55" spans="1:4" ht="13.5" thickBot="1" x14ac:dyDescent="0.25">
      <c r="A55" s="8"/>
      <c r="B55" s="108"/>
      <c r="C55" s="9"/>
      <c r="D55" s="110"/>
    </row>
    <row r="56" spans="1:4" ht="13.5" thickBot="1" x14ac:dyDescent="0.25">
      <c r="A56" s="111" t="s">
        <v>141</v>
      </c>
      <c r="B56" s="118"/>
      <c r="C56" s="119"/>
      <c r="D56" s="120">
        <f>SUM(D48:D55)</f>
        <v>0</v>
      </c>
    </row>
    <row r="57" spans="1:4" x14ac:dyDescent="0.2">
      <c r="B57" s="16"/>
      <c r="D57" s="113"/>
    </row>
    <row r="58" spans="1:4" ht="16.5" thickBot="1" x14ac:dyDescent="0.3">
      <c r="A58" s="121" t="s">
        <v>142</v>
      </c>
      <c r="B58" s="11"/>
      <c r="C58" s="8"/>
      <c r="D58" s="122">
        <f>+D22+D35+D45+D56</f>
        <v>0</v>
      </c>
    </row>
    <row r="59" spans="1:4" ht="13.5" thickTop="1" x14ac:dyDescent="0.2">
      <c r="B59" s="16"/>
      <c r="D59" s="123"/>
    </row>
    <row r="60" spans="1:4" ht="13.5" thickBot="1" x14ac:dyDescent="0.25">
      <c r="B60" s="19"/>
      <c r="C60" s="17"/>
      <c r="D60" s="124"/>
    </row>
    <row r="62" spans="1:4" ht="15.75" x14ac:dyDescent="0.25">
      <c r="A62" s="21"/>
      <c r="B62" s="1"/>
      <c r="C62" s="1"/>
      <c r="D62" s="1"/>
    </row>
  </sheetData>
  <mergeCells count="5">
    <mergeCell ref="A1:D1"/>
    <mergeCell ref="A2:D2"/>
    <mergeCell ref="A3:D3"/>
    <mergeCell ref="A4:D4"/>
    <mergeCell ref="A5:D5"/>
  </mergeCells>
  <printOptions horizontalCentered="1" verticalCentered="1"/>
  <pageMargins left="0.5" right="0.25" top="0.75" bottom="0.75" header="0.5" footer="0.5"/>
  <pageSetup scale="80"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Instructions</vt:lpstr>
      <vt:lpstr>COVER PAGE</vt:lpstr>
      <vt:lpstr>Manual Filing Fee Form</vt:lpstr>
      <vt:lpstr>Audit Report-Pt.1</vt:lpstr>
      <vt:lpstr>Other Supplementary Info-Pt. 2</vt:lpstr>
      <vt:lpstr>Table of Contents</vt:lpstr>
      <vt:lpstr>Elected Officials Page</vt:lpstr>
      <vt:lpstr>Combining Financial Stmts</vt:lpstr>
      <vt:lpstr>FED-STATE INTERGOVERNMENTAL REV</vt:lpstr>
      <vt:lpstr>SCHEDULE OF REC AND DISB</vt:lpstr>
      <vt:lpstr>CASH RECONCILIATION</vt:lpstr>
      <vt:lpstr>GENERAL INFORMATION</vt:lpstr>
      <vt:lpstr>Database Ledger Load</vt:lpstr>
      <vt:lpstr>Entity #'s</vt:lpstr>
      <vt:lpstr>Update Log</vt:lpstr>
      <vt:lpstr>'Audit Report-Pt.1'!Print_Area</vt:lpstr>
      <vt:lpstr>'COVER PAGE'!Print_Area</vt:lpstr>
      <vt:lpstr>'Elected Officials Page'!Print_Area</vt:lpstr>
      <vt:lpstr>'FED-STATE INTERGOVERNMENTAL REV'!Print_Area</vt:lpstr>
      <vt:lpstr>'Other Supplementary Info-Pt. 2'!Print_Area</vt:lpstr>
      <vt:lpstr>'SCHEDULE OF REC AND DISB'!Print_Area</vt:lpstr>
      <vt:lpstr>'Table of Contents'!Print_Area</vt:lpstr>
      <vt:lpstr>'SCHEDULE OF REC AND DISB'!Print_Titles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Erickson, Darla</dc:creator>
  <cp:lastModifiedBy>Erickson, Darla</cp:lastModifiedBy>
  <cp:lastPrinted>2021-07-15T22:07:11Z</cp:lastPrinted>
  <dcterms:created xsi:type="dcterms:W3CDTF">2016-05-23T16:34:15Z</dcterms:created>
  <dcterms:modified xsi:type="dcterms:W3CDTF">2021-08-16T15:31:20Z</dcterms:modified>
</cp:coreProperties>
</file>